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showInkAnnotation="0"/>
  <mc:AlternateContent xmlns:mc="http://schemas.openxmlformats.org/markup-compatibility/2006">
    <mc:Choice Requires="x15">
      <x15ac:absPath xmlns:x15ac="http://schemas.microsoft.com/office/spreadsheetml/2010/11/ac" url="C:\Users\IVAMARK\Documents\PRORAČUN IZVJEŠTAJI 2026\"/>
    </mc:Choice>
  </mc:AlternateContent>
  <bookViews>
    <workbookView xWindow="0" yWindow="0" windowWidth="24000" windowHeight="939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G326" i="9"/>
  <c r="F326" i="9"/>
  <c r="H325" i="9"/>
  <c r="E325" i="9" s="1"/>
  <c r="B325" i="9" s="1"/>
  <c r="G325" i="9"/>
  <c r="F325" i="9"/>
  <c r="H324" i="9"/>
  <c r="G324" i="9"/>
  <c r="F324" i="9"/>
  <c r="E324" i="9"/>
  <c r="B324" i="9" s="1"/>
  <c r="H323" i="9"/>
  <c r="G323" i="9"/>
  <c r="F323" i="9"/>
  <c r="H322" i="9"/>
  <c r="G322" i="9"/>
  <c r="E322" i="9" s="1"/>
  <c r="B322" i="9" s="1"/>
  <c r="F322" i="9"/>
  <c r="H321" i="9"/>
  <c r="G321" i="9"/>
  <c r="E321" i="9" s="1"/>
  <c r="B321" i="9" s="1"/>
  <c r="F321" i="9"/>
  <c r="H320" i="9"/>
  <c r="G320" i="9"/>
  <c r="F320" i="9"/>
  <c r="E320" i="9"/>
  <c r="H319" i="9"/>
  <c r="G319" i="9"/>
  <c r="E319" i="9" s="1"/>
  <c r="B319" i="9" s="1"/>
  <c r="F319" i="9"/>
  <c r="H318" i="9"/>
  <c r="G318" i="9"/>
  <c r="E318" i="9" s="1"/>
  <c r="F318" i="9"/>
  <c r="B318" i="9"/>
  <c r="H317" i="9"/>
  <c r="G317" i="9"/>
  <c r="F317" i="9"/>
  <c r="E317" i="9"/>
  <c r="B317" i="9" s="1"/>
  <c r="H316" i="9"/>
  <c r="G316" i="9"/>
  <c r="F316" i="9"/>
  <c r="E316" i="9"/>
  <c r="F315" i="9"/>
  <c r="F314" i="9"/>
  <c r="F313" i="9"/>
  <c r="H312" i="9"/>
  <c r="G312" i="9"/>
  <c r="E312" i="9" s="1"/>
  <c r="B312" i="9" s="1"/>
  <c r="F312" i="9"/>
  <c r="H311" i="9"/>
  <c r="G311" i="9"/>
  <c r="E311" i="9" s="1"/>
  <c r="B311" i="9" s="1"/>
  <c r="F311" i="9"/>
  <c r="H310" i="9"/>
  <c r="G310" i="9"/>
  <c r="F310" i="9"/>
  <c r="F309" i="9"/>
  <c r="F308" i="9"/>
  <c r="H307" i="9"/>
  <c r="G307" i="9"/>
  <c r="E307" i="9" s="1"/>
  <c r="B307" i="9" s="1"/>
  <c r="F307" i="9"/>
  <c r="F306" i="9"/>
  <c r="H305" i="9"/>
  <c r="E305" i="9" s="1"/>
  <c r="B305" i="9" s="1"/>
  <c r="G305" i="9"/>
  <c r="F305" i="9"/>
  <c r="H304" i="9"/>
  <c r="G304" i="9"/>
  <c r="F304" i="9"/>
  <c r="E304" i="9"/>
  <c r="B304" i="9" s="1"/>
  <c r="H303" i="9"/>
  <c r="G303" i="9"/>
  <c r="E303" i="9" s="1"/>
  <c r="B303" i="9" s="1"/>
  <c r="F303" i="9"/>
  <c r="F302" i="9"/>
  <c r="F301" i="9"/>
  <c r="F300" i="9"/>
  <c r="F298" i="9" s="1"/>
  <c r="F299" i="9"/>
  <c r="F297" i="9"/>
  <c r="L296" i="9"/>
  <c r="F296" i="9" s="1"/>
  <c r="H296" i="9"/>
  <c r="F295" i="9"/>
  <c r="I294" i="9"/>
  <c r="E294" i="9" s="1"/>
  <c r="B294" i="9" s="1"/>
  <c r="H294" i="9"/>
  <c r="F294" i="9"/>
  <c r="E293" i="9"/>
  <c r="M292" i="9"/>
  <c r="L292" i="9"/>
  <c r="F292" i="9"/>
  <c r="B292" i="9" s="1"/>
  <c r="E292" i="9"/>
  <c r="M291" i="9"/>
  <c r="L291" i="9"/>
  <c r="F291" i="9" s="1"/>
  <c r="B291" i="9" s="1"/>
  <c r="E291" i="9"/>
  <c r="M290" i="9"/>
  <c r="F290" i="9" s="1"/>
  <c r="L290" i="9"/>
  <c r="E290" i="9"/>
  <c r="B290" i="9"/>
  <c r="M289" i="9"/>
  <c r="L289" i="9"/>
  <c r="F289" i="9"/>
  <c r="E289" i="9"/>
  <c r="B289" i="9" s="1"/>
  <c r="M288" i="9"/>
  <c r="L288" i="9"/>
  <c r="F288" i="9"/>
  <c r="B288" i="9" s="1"/>
  <c r="E288" i="9"/>
  <c r="M287" i="9"/>
  <c r="L287" i="9"/>
  <c r="F287" i="9" s="1"/>
  <c r="B287" i="9" s="1"/>
  <c r="E287" i="9"/>
  <c r="M286" i="9"/>
  <c r="L286" i="9"/>
  <c r="E286" i="9"/>
  <c r="M285" i="9"/>
  <c r="L285" i="9"/>
  <c r="F285" i="9"/>
  <c r="E285" i="9"/>
  <c r="B285" i="9" s="1"/>
  <c r="M284" i="9"/>
  <c r="L284" i="9"/>
  <c r="F284" i="9"/>
  <c r="B284" i="9" s="1"/>
  <c r="E284" i="9"/>
  <c r="M283" i="9"/>
  <c r="L283" i="9"/>
  <c r="F283" i="9" s="1"/>
  <c r="B283" i="9" s="1"/>
  <c r="E283" i="9"/>
  <c r="M282" i="9"/>
  <c r="L282" i="9"/>
  <c r="F282" i="9" s="1"/>
  <c r="B282" i="9" s="1"/>
  <c r="E282" i="9"/>
  <c r="M281" i="9"/>
  <c r="L281" i="9"/>
  <c r="F281" i="9"/>
  <c r="E281" i="9"/>
  <c r="B281" i="9" s="1"/>
  <c r="M280" i="9"/>
  <c r="L280" i="9"/>
  <c r="F280" i="9"/>
  <c r="B280" i="9" s="1"/>
  <c r="E280" i="9"/>
  <c r="M279" i="9"/>
  <c r="L279" i="9"/>
  <c r="F279" i="9" s="1"/>
  <c r="B279" i="9" s="1"/>
  <c r="E279" i="9"/>
  <c r="M278" i="9"/>
  <c r="L278" i="9"/>
  <c r="F278" i="9" s="1"/>
  <c r="E278" i="9"/>
  <c r="B278" i="9"/>
  <c r="M277" i="9"/>
  <c r="L277" i="9"/>
  <c r="F277" i="9"/>
  <c r="E277" i="9"/>
  <c r="B277" i="9" s="1"/>
  <c r="M276" i="9"/>
  <c r="L276" i="9"/>
  <c r="F276" i="9"/>
  <c r="B276" i="9" s="1"/>
  <c r="E276" i="9"/>
  <c r="M275" i="9"/>
  <c r="L275" i="9"/>
  <c r="F275" i="9" s="1"/>
  <c r="B275" i="9" s="1"/>
  <c r="E275" i="9"/>
  <c r="M274" i="9"/>
  <c r="L274" i="9"/>
  <c r="E274" i="9"/>
  <c r="M273" i="9"/>
  <c r="L273" i="9"/>
  <c r="F273" i="9"/>
  <c r="E273" i="9"/>
  <c r="B273" i="9" s="1"/>
  <c r="M272" i="9"/>
  <c r="L272" i="9"/>
  <c r="F272" i="9"/>
  <c r="B272" i="9" s="1"/>
  <c r="E272" i="9"/>
  <c r="M271" i="9"/>
  <c r="L271" i="9"/>
  <c r="F271" i="9" s="1"/>
  <c r="B271" i="9" s="1"/>
  <c r="E271" i="9"/>
  <c r="M270" i="9"/>
  <c r="L270" i="9"/>
  <c r="E270" i="9"/>
  <c r="M269" i="9"/>
  <c r="L269" i="9"/>
  <c r="F269" i="9"/>
  <c r="E269" i="9"/>
  <c r="B269" i="9" s="1"/>
  <c r="M268" i="9"/>
  <c r="L268" i="9"/>
  <c r="F268" i="9"/>
  <c r="B268" i="9" s="1"/>
  <c r="E268" i="9"/>
  <c r="M267" i="9"/>
  <c r="L267" i="9"/>
  <c r="F267" i="9" s="1"/>
  <c r="B267" i="9" s="1"/>
  <c r="E267" i="9"/>
  <c r="M266" i="9"/>
  <c r="L266" i="9"/>
  <c r="F266" i="9" s="1"/>
  <c r="B266" i="9" s="1"/>
  <c r="E266" i="9"/>
  <c r="M265" i="9"/>
  <c r="L265" i="9"/>
  <c r="F265" i="9"/>
  <c r="E265" i="9"/>
  <c r="B265" i="9" s="1"/>
  <c r="M264" i="9"/>
  <c r="L264" i="9"/>
  <c r="F264" i="9"/>
  <c r="B264" i="9" s="1"/>
  <c r="E264" i="9"/>
  <c r="M263" i="9"/>
  <c r="L263" i="9"/>
  <c r="F263" i="9" s="1"/>
  <c r="B263" i="9" s="1"/>
  <c r="E263" i="9"/>
  <c r="M262" i="9"/>
  <c r="L262" i="9"/>
  <c r="F262" i="9" s="1"/>
  <c r="E262" i="9"/>
  <c r="B262" i="9"/>
  <c r="M261" i="9"/>
  <c r="L261" i="9"/>
  <c r="F261" i="9"/>
  <c r="E261" i="9"/>
  <c r="B261" i="9" s="1"/>
  <c r="M260" i="9"/>
  <c r="L260" i="9"/>
  <c r="F260" i="9"/>
  <c r="B260" i="9" s="1"/>
  <c r="E260" i="9"/>
  <c r="M259" i="9"/>
  <c r="L259" i="9"/>
  <c r="F259" i="9" s="1"/>
  <c r="B259" i="9" s="1"/>
  <c r="E259" i="9"/>
  <c r="M258" i="9"/>
  <c r="F258" i="9" s="1"/>
  <c r="L258" i="9"/>
  <c r="E258" i="9"/>
  <c r="B258" i="9"/>
  <c r="M257" i="9"/>
  <c r="L257" i="9"/>
  <c r="F257" i="9"/>
  <c r="E257" i="9"/>
  <c r="B257" i="9" s="1"/>
  <c r="M256" i="9"/>
  <c r="L256" i="9"/>
  <c r="F256" i="9"/>
  <c r="B256" i="9" s="1"/>
  <c r="E256" i="9"/>
  <c r="M255" i="9"/>
  <c r="L255" i="9"/>
  <c r="F255" i="9" s="1"/>
  <c r="B255" i="9" s="1"/>
  <c r="E255" i="9"/>
  <c r="M254" i="9"/>
  <c r="L254" i="9"/>
  <c r="E254" i="9"/>
  <c r="M253" i="9"/>
  <c r="L253" i="9"/>
  <c r="F253" i="9"/>
  <c r="E253" i="9"/>
  <c r="B253" i="9" s="1"/>
  <c r="M252" i="9"/>
  <c r="L252" i="9"/>
  <c r="F252" i="9"/>
  <c r="B252" i="9" s="1"/>
  <c r="E252" i="9"/>
  <c r="M251" i="9"/>
  <c r="L251" i="9"/>
  <c r="F251" i="9" s="1"/>
  <c r="B251" i="9" s="1"/>
  <c r="E251" i="9"/>
  <c r="M250" i="9"/>
  <c r="L250" i="9"/>
  <c r="F250" i="9" s="1"/>
  <c r="B250" i="9" s="1"/>
  <c r="E250" i="9"/>
  <c r="M249" i="9"/>
  <c r="L249" i="9"/>
  <c r="F249" i="9"/>
  <c r="E249" i="9"/>
  <c r="B249" i="9" s="1"/>
  <c r="M248" i="9"/>
  <c r="L248" i="9"/>
  <c r="F248" i="9"/>
  <c r="B248" i="9" s="1"/>
  <c r="E248" i="9"/>
  <c r="M247" i="9"/>
  <c r="L247" i="9"/>
  <c r="F247" i="9" s="1"/>
  <c r="B247" i="9" s="1"/>
  <c r="E247" i="9"/>
  <c r="M246" i="9"/>
  <c r="L246" i="9"/>
  <c r="F246" i="9" s="1"/>
  <c r="E246" i="9"/>
  <c r="B246" i="9"/>
  <c r="M245" i="9"/>
  <c r="L245" i="9"/>
  <c r="F245" i="9"/>
  <c r="E245" i="9"/>
  <c r="B245" i="9" s="1"/>
  <c r="M244" i="9"/>
  <c r="L244" i="9"/>
  <c r="F244" i="9"/>
  <c r="B244" i="9" s="1"/>
  <c r="E244" i="9"/>
  <c r="M243" i="9"/>
  <c r="L243" i="9"/>
  <c r="E243" i="9"/>
  <c r="M242" i="9"/>
  <c r="L242" i="9"/>
  <c r="E242" i="9"/>
  <c r="M241" i="9"/>
  <c r="F241" i="9" s="1"/>
  <c r="L241" i="9"/>
  <c r="E241" i="9"/>
  <c r="M240" i="9"/>
  <c r="F240" i="9" s="1"/>
  <c r="B240" i="9" s="1"/>
  <c r="L240" i="9"/>
  <c r="E240" i="9"/>
  <c r="M239" i="9"/>
  <c r="L239" i="9"/>
  <c r="E239" i="9"/>
  <c r="M238" i="9"/>
  <c r="F238" i="9" s="1"/>
  <c r="B238" i="9" s="1"/>
  <c r="L238" i="9"/>
  <c r="E238" i="9"/>
  <c r="M237" i="9"/>
  <c r="F237" i="9" s="1"/>
  <c r="L237" i="9"/>
  <c r="E237" i="9"/>
  <c r="M236" i="9"/>
  <c r="L236" i="9"/>
  <c r="F236" i="9" s="1"/>
  <c r="B236" i="9" s="1"/>
  <c r="E236" i="9"/>
  <c r="M235" i="9"/>
  <c r="L235" i="9"/>
  <c r="F235" i="9" s="1"/>
  <c r="B235" i="9" s="1"/>
  <c r="E235" i="9"/>
  <c r="M234" i="9"/>
  <c r="F234" i="9" s="1"/>
  <c r="B234" i="9" s="1"/>
  <c r="L234" i="9"/>
  <c r="E234" i="9"/>
  <c r="M233" i="9"/>
  <c r="L233" i="9"/>
  <c r="F233" i="9"/>
  <c r="E233" i="9"/>
  <c r="B233" i="9" s="1"/>
  <c r="M232" i="9"/>
  <c r="L232" i="9"/>
  <c r="F232" i="9"/>
  <c r="B232" i="9" s="1"/>
  <c r="E232" i="9"/>
  <c r="M231" i="9"/>
  <c r="L231" i="9"/>
  <c r="F231" i="9" s="1"/>
  <c r="B231" i="9" s="1"/>
  <c r="E231" i="9"/>
  <c r="M230" i="9"/>
  <c r="L230" i="9"/>
  <c r="F230" i="9" s="1"/>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F170" i="9"/>
  <c r="E170" i="9"/>
  <c r="B170" i="9" s="1"/>
  <c r="H169" i="9"/>
  <c r="G169" i="9"/>
  <c r="E169" i="9" s="1"/>
  <c r="B169" i="9" s="1"/>
  <c r="F169" i="9"/>
  <c r="H168" i="9"/>
  <c r="G168" i="9"/>
  <c r="E168" i="9" s="1"/>
  <c r="B168" i="9" s="1"/>
  <c r="F168" i="9"/>
  <c r="H167" i="9"/>
  <c r="G167" i="9"/>
  <c r="F167" i="9"/>
  <c r="E167" i="9"/>
  <c r="B167" i="9" s="1"/>
  <c r="H166" i="9"/>
  <c r="G166" i="9"/>
  <c r="F166" i="9"/>
  <c r="E166" i="9"/>
  <c r="B166" i="9" s="1"/>
  <c r="H165" i="9"/>
  <c r="G165" i="9"/>
  <c r="E165" i="9" s="1"/>
  <c r="B165" i="9" s="1"/>
  <c r="F165" i="9"/>
  <c r="H164" i="9"/>
  <c r="G164" i="9"/>
  <c r="E164" i="9" s="1"/>
  <c r="F164" i="9"/>
  <c r="B164" i="9"/>
  <c r="H163" i="9"/>
  <c r="G163" i="9"/>
  <c r="F163" i="9"/>
  <c r="E163" i="9"/>
  <c r="B163" i="9" s="1"/>
  <c r="H162" i="9"/>
  <c r="G162" i="9"/>
  <c r="F162" i="9"/>
  <c r="E162" i="9"/>
  <c r="B162" i="9" s="1"/>
  <c r="H161" i="9"/>
  <c r="G161" i="9"/>
  <c r="E161" i="9" s="1"/>
  <c r="B161" i="9" s="1"/>
  <c r="F161" i="9"/>
  <c r="H160" i="9"/>
  <c r="G160" i="9"/>
  <c r="F160" i="9"/>
  <c r="H159" i="9"/>
  <c r="G159" i="9"/>
  <c r="F159" i="9"/>
  <c r="E159" i="9"/>
  <c r="B159" i="9" s="1"/>
  <c r="H158" i="9"/>
  <c r="G158" i="9"/>
  <c r="F158" i="9"/>
  <c r="E158" i="9"/>
  <c r="H157" i="9"/>
  <c r="G157" i="9"/>
  <c r="E157" i="9" s="1"/>
  <c r="B157" i="9" s="1"/>
  <c r="F157" i="9"/>
  <c r="F156" i="9"/>
  <c r="H155" i="9"/>
  <c r="G155" i="9"/>
  <c r="F155" i="9"/>
  <c r="E155" i="9"/>
  <c r="B155" i="9" s="1"/>
  <c r="H154" i="9"/>
  <c r="G154" i="9"/>
  <c r="F154" i="9"/>
  <c r="E154" i="9"/>
  <c r="B154" i="9" s="1"/>
  <c r="H153" i="9"/>
  <c r="G153" i="9"/>
  <c r="E153" i="9" s="1"/>
  <c r="B153" i="9" s="1"/>
  <c r="F153" i="9"/>
  <c r="H152" i="9"/>
  <c r="G152" i="9"/>
  <c r="F152" i="9"/>
  <c r="H151" i="9"/>
  <c r="G151" i="9"/>
  <c r="F151" i="9"/>
  <c r="E151" i="9"/>
  <c r="B151" i="9" s="1"/>
  <c r="H150" i="9"/>
  <c r="G150" i="9"/>
  <c r="F150" i="9"/>
  <c r="E150" i="9"/>
  <c r="B150" i="9" s="1"/>
  <c r="H149" i="9"/>
  <c r="G149" i="9"/>
  <c r="E149" i="9" s="1"/>
  <c r="B149" i="9" s="1"/>
  <c r="F149" i="9"/>
  <c r="H148" i="9"/>
  <c r="G148" i="9"/>
  <c r="F148" i="9"/>
  <c r="H147" i="9"/>
  <c r="G147" i="9"/>
  <c r="F147" i="9"/>
  <c r="E147" i="9"/>
  <c r="B147" i="9" s="1"/>
  <c r="H146" i="9"/>
  <c r="G146" i="9"/>
  <c r="F146" i="9"/>
  <c r="E146" i="9"/>
  <c r="B146" i="9" s="1"/>
  <c r="H145" i="9"/>
  <c r="G145" i="9"/>
  <c r="E145" i="9" s="1"/>
  <c r="B145" i="9" s="1"/>
  <c r="F145" i="9"/>
  <c r="H144" i="9"/>
  <c r="G144" i="9"/>
  <c r="E144" i="9" s="1"/>
  <c r="B144" i="9" s="1"/>
  <c r="F144" i="9"/>
  <c r="H143" i="9"/>
  <c r="G143" i="9"/>
  <c r="F143" i="9"/>
  <c r="E143" i="9"/>
  <c r="B143" i="9" s="1"/>
  <c r="H142" i="9"/>
  <c r="G142" i="9"/>
  <c r="F142" i="9"/>
  <c r="E142" i="9"/>
  <c r="H141" i="9"/>
  <c r="G141" i="9"/>
  <c r="E141" i="9" s="1"/>
  <c r="B141" i="9" s="1"/>
  <c r="F141" i="9"/>
  <c r="H140" i="9"/>
  <c r="G140" i="9"/>
  <c r="E140" i="9" s="1"/>
  <c r="F140" i="9"/>
  <c r="B140" i="9"/>
  <c r="H139" i="9"/>
  <c r="G139" i="9"/>
  <c r="F139" i="9"/>
  <c r="E139" i="9"/>
  <c r="B139" i="9" s="1"/>
  <c r="H138" i="9"/>
  <c r="G138" i="9"/>
  <c r="F138" i="9"/>
  <c r="E138" i="9"/>
  <c r="B138" i="9" s="1"/>
  <c r="H137" i="9"/>
  <c r="G137" i="9"/>
  <c r="E137" i="9" s="1"/>
  <c r="B137" i="9" s="1"/>
  <c r="F137" i="9"/>
  <c r="H136" i="9"/>
  <c r="G136" i="9"/>
  <c r="F136" i="9"/>
  <c r="H135" i="9"/>
  <c r="G135" i="9"/>
  <c r="F135" i="9"/>
  <c r="E135" i="9"/>
  <c r="B135" i="9" s="1"/>
  <c r="H134" i="9"/>
  <c r="G134" i="9"/>
  <c r="F134" i="9"/>
  <c r="E134" i="9"/>
  <c r="B134" i="9" s="1"/>
  <c r="H133" i="9"/>
  <c r="G133" i="9"/>
  <c r="E133" i="9" s="1"/>
  <c r="B133" i="9" s="1"/>
  <c r="F133" i="9"/>
  <c r="H132" i="9"/>
  <c r="G132" i="9"/>
  <c r="E132" i="9" s="1"/>
  <c r="B132" i="9" s="1"/>
  <c r="F132" i="9"/>
  <c r="H131" i="9"/>
  <c r="G131" i="9"/>
  <c r="F131" i="9"/>
  <c r="E131" i="9"/>
  <c r="B131" i="9" s="1"/>
  <c r="H130" i="9"/>
  <c r="G130" i="9"/>
  <c r="F130" i="9"/>
  <c r="E130" i="9"/>
  <c r="B130" i="9" s="1"/>
  <c r="H129" i="9"/>
  <c r="G129" i="9"/>
  <c r="E129" i="9" s="1"/>
  <c r="B129" i="9" s="1"/>
  <c r="F129" i="9"/>
  <c r="H128" i="9"/>
  <c r="G128" i="9"/>
  <c r="E128" i="9" s="1"/>
  <c r="B128" i="9" s="1"/>
  <c r="F128" i="9"/>
  <c r="H127" i="9"/>
  <c r="G127" i="9"/>
  <c r="F127" i="9"/>
  <c r="E127" i="9"/>
  <c r="B127" i="9" s="1"/>
  <c r="H126" i="9"/>
  <c r="G126" i="9"/>
  <c r="F126" i="9"/>
  <c r="E126" i="9"/>
  <c r="H125" i="9"/>
  <c r="G125" i="9"/>
  <c r="E125" i="9" s="1"/>
  <c r="B125" i="9" s="1"/>
  <c r="F125" i="9"/>
  <c r="H124" i="9"/>
  <c r="G124" i="9"/>
  <c r="E124" i="9" s="1"/>
  <c r="F124" i="9"/>
  <c r="B124" i="9"/>
  <c r="H123" i="9"/>
  <c r="G123" i="9"/>
  <c r="F123" i="9"/>
  <c r="E123" i="9"/>
  <c r="B123" i="9" s="1"/>
  <c r="H122" i="9"/>
  <c r="G122" i="9"/>
  <c r="F122" i="9"/>
  <c r="E122" i="9"/>
  <c r="B122" i="9" s="1"/>
  <c r="H121" i="9"/>
  <c r="G121" i="9"/>
  <c r="E121" i="9" s="1"/>
  <c r="B121" i="9" s="1"/>
  <c r="F121" i="9"/>
  <c r="H120" i="9"/>
  <c r="G120" i="9"/>
  <c r="F120" i="9"/>
  <c r="H119" i="9"/>
  <c r="G119" i="9"/>
  <c r="F119" i="9"/>
  <c r="E119" i="9"/>
  <c r="B119" i="9" s="1"/>
  <c r="H118" i="9"/>
  <c r="G118" i="9"/>
  <c r="F118" i="9"/>
  <c r="E118" i="9"/>
  <c r="B118" i="9" s="1"/>
  <c r="H117" i="9"/>
  <c r="G117" i="9"/>
  <c r="E117" i="9" s="1"/>
  <c r="B117" i="9" s="1"/>
  <c r="F117" i="9"/>
  <c r="H116" i="9"/>
  <c r="G116" i="9"/>
  <c r="E116" i="9" s="1"/>
  <c r="B116" i="9" s="1"/>
  <c r="F116" i="9"/>
  <c r="H115" i="9"/>
  <c r="G115" i="9"/>
  <c r="F115" i="9"/>
  <c r="E115" i="9"/>
  <c r="B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F109" i="9"/>
  <c r="H108" i="9"/>
  <c r="G108" i="9"/>
  <c r="F108" i="9"/>
  <c r="H107" i="9"/>
  <c r="E107" i="9" s="1"/>
  <c r="B107" i="9" s="1"/>
  <c r="G107" i="9"/>
  <c r="F107" i="9"/>
  <c r="H106" i="9"/>
  <c r="G106" i="9"/>
  <c r="F106" i="9"/>
  <c r="E106" i="9"/>
  <c r="B106" i="9" s="1"/>
  <c r="H105" i="9"/>
  <c r="G105" i="9"/>
  <c r="E105" i="9" s="1"/>
  <c r="F105" i="9"/>
  <c r="H104" i="9"/>
  <c r="G104" i="9"/>
  <c r="F104" i="9"/>
  <c r="H103" i="9"/>
  <c r="E103" i="9" s="1"/>
  <c r="B103" i="9" s="1"/>
  <c r="G103" i="9"/>
  <c r="F103" i="9"/>
  <c r="H102" i="9"/>
  <c r="G102" i="9"/>
  <c r="F102" i="9"/>
  <c r="E102" i="9"/>
  <c r="B102" i="9" s="1"/>
  <c r="H101" i="9"/>
  <c r="G101" i="9"/>
  <c r="E101" i="9" s="1"/>
  <c r="B101" i="9" s="1"/>
  <c r="F101" i="9"/>
  <c r="H100" i="9"/>
  <c r="G100" i="9"/>
  <c r="F100" i="9"/>
  <c r="H99" i="9"/>
  <c r="E99" i="9" s="1"/>
  <c r="B99" i="9" s="1"/>
  <c r="G99" i="9"/>
  <c r="F99" i="9"/>
  <c r="H98" i="9"/>
  <c r="G98" i="9"/>
  <c r="F98" i="9"/>
  <c r="E98" i="9"/>
  <c r="B98" i="9" s="1"/>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G56" i="9"/>
  <c r="F56" i="9"/>
  <c r="H55" i="9"/>
  <c r="E55" i="9" s="1"/>
  <c r="B55" i="9" s="1"/>
  <c r="G55" i="9"/>
  <c r="F55" i="9"/>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E48" i="9" s="1"/>
  <c r="B48" i="9" s="1"/>
  <c r="F48" i="9"/>
  <c r="H47" i="9"/>
  <c r="G47" i="9"/>
  <c r="F47" i="9"/>
  <c r="E47" i="9"/>
  <c r="B47" i="9" s="1"/>
  <c r="H46" i="9"/>
  <c r="G46" i="9"/>
  <c r="F46" i="9"/>
  <c r="E46" i="9"/>
  <c r="B46" i="9" s="1"/>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G39" i="9"/>
  <c r="F39" i="9"/>
  <c r="E39" i="9"/>
  <c r="B39" i="9" s="1"/>
  <c r="H38" i="9"/>
  <c r="G38" i="9"/>
  <c r="F38" i="9"/>
  <c r="E38" i="9"/>
  <c r="B38" i="9" s="1"/>
  <c r="H37" i="9"/>
  <c r="G37" i="9"/>
  <c r="F37" i="9"/>
  <c r="H36" i="9"/>
  <c r="G36" i="9"/>
  <c r="F36" i="9"/>
  <c r="H35" i="9"/>
  <c r="G35" i="9"/>
  <c r="F35" i="9"/>
  <c r="E35" i="9"/>
  <c r="B35" i="9" s="1"/>
  <c r="H34" i="9"/>
  <c r="G34" i="9"/>
  <c r="F34" i="9"/>
  <c r="E34" i="9"/>
  <c r="B34" i="9" s="1"/>
  <c r="H33" i="9"/>
  <c r="G33" i="9"/>
  <c r="E33" i="9" s="1"/>
  <c r="B33" i="9" s="1"/>
  <c r="F33" i="9"/>
  <c r="H32" i="9"/>
  <c r="G32" i="9"/>
  <c r="E32" i="9" s="1"/>
  <c r="B32" i="9" s="1"/>
  <c r="F32" i="9"/>
  <c r="H31" i="9"/>
  <c r="E31" i="9" s="1"/>
  <c r="B31" i="9" s="1"/>
  <c r="G31" i="9"/>
  <c r="F31" i="9"/>
  <c r="H30" i="9"/>
  <c r="G30" i="9"/>
  <c r="F30" i="9"/>
  <c r="E30" i="9"/>
  <c r="B30" i="9" s="1"/>
  <c r="H29" i="9"/>
  <c r="G29" i="9"/>
  <c r="E29" i="9" s="1"/>
  <c r="B29" i="9" s="1"/>
  <c r="F29" i="9"/>
  <c r="H28" i="9"/>
  <c r="G28" i="9"/>
  <c r="E28" i="9" s="1"/>
  <c r="B28" i="9" s="1"/>
  <c r="F28" i="9"/>
  <c r="H27" i="9"/>
  <c r="G27" i="9"/>
  <c r="F27" i="9"/>
  <c r="E27" i="9"/>
  <c r="B27" i="9" s="1"/>
  <c r="H26" i="9"/>
  <c r="G26" i="9"/>
  <c r="F26" i="9"/>
  <c r="E26" i="9"/>
  <c r="B26" i="9" s="1"/>
  <c r="H25" i="9"/>
  <c r="G25" i="9"/>
  <c r="F25" i="9"/>
  <c r="F24" i="9"/>
  <c r="F4" i="9"/>
  <c r="O3" i="9"/>
  <c r="G296" i="9" s="1"/>
  <c r="I3" i="9"/>
  <c r="H3" i="9"/>
  <c r="G3" i="9"/>
  <c r="D104" i="8"/>
  <c r="D97" i="8"/>
  <c r="D92" i="8"/>
  <c r="D87" i="8"/>
  <c r="D82" i="8"/>
  <c r="D77" i="8"/>
  <c r="D72" i="8"/>
  <c r="D67" i="8"/>
  <c r="D62" i="8"/>
  <c r="D57" i="8"/>
  <c r="D51" i="8" s="1"/>
  <c r="D45" i="8" s="1"/>
  <c r="D52" i="8"/>
  <c r="D46" i="8"/>
  <c r="D37" i="8"/>
  <c r="D27" i="8"/>
  <c r="D25" i="8"/>
  <c r="C1601" i="1" s="1"/>
  <c r="D18" i="8"/>
  <c r="D8" i="8"/>
  <c r="D6" i="8" s="1"/>
  <c r="C1582" i="1" s="1"/>
  <c r="G1582" i="1" s="1"/>
  <c r="E44" i="7"/>
  <c r="D44" i="7"/>
  <c r="E39" i="7"/>
  <c r="D39" i="7"/>
  <c r="D38" i="7" s="1"/>
  <c r="E38" i="7"/>
  <c r="E30" i="7"/>
  <c r="D30" i="7"/>
  <c r="E23" i="7"/>
  <c r="E22" i="7" s="1"/>
  <c r="D23" i="7"/>
  <c r="D22" i="7"/>
  <c r="E14" i="7"/>
  <c r="D14" i="7"/>
  <c r="E7" i="7"/>
  <c r="D7" i="7"/>
  <c r="D6" i="7" s="1"/>
  <c r="D5" i="7" s="1"/>
  <c r="E6" i="7"/>
  <c r="E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D629" i="4" s="1"/>
  <c r="F629" i="4" s="1"/>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E597" i="4" s="1"/>
  <c r="D603" i="4"/>
  <c r="F603" i="4" s="1"/>
  <c r="F602" i="4"/>
  <c r="F601" i="4"/>
  <c r="F600" i="4"/>
  <c r="F599" i="4"/>
  <c r="E598" i="4"/>
  <c r="D598" i="4"/>
  <c r="D597" i="4" s="1"/>
  <c r="F597" i="4" s="1"/>
  <c r="F596" i="4"/>
  <c r="F595" i="4"/>
  <c r="E594" i="4"/>
  <c r="D594" i="4"/>
  <c r="F594" i="4" s="1"/>
  <c r="F593" i="4"/>
  <c r="F592" i="4"/>
  <c r="E591" i="4"/>
  <c r="D591" i="4"/>
  <c r="F591" i="4" s="1"/>
  <c r="F590" i="4"/>
  <c r="E589" i="4"/>
  <c r="D589" i="4"/>
  <c r="F589" i="4" s="1"/>
  <c r="F588" i="4"/>
  <c r="F587" i="4"/>
  <c r="F586" i="4"/>
  <c r="F585" i="4"/>
  <c r="E585" i="4"/>
  <c r="D585" i="4"/>
  <c r="E584"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7" i="4" s="1"/>
  <c r="F496" i="4"/>
  <c r="F495" i="4"/>
  <c r="F494" i="4"/>
  <c r="F493" i="4"/>
  <c r="E492" i="4"/>
  <c r="D492" i="4"/>
  <c r="D491" i="4" s="1"/>
  <c r="F491" i="4" s="1"/>
  <c r="F490" i="4"/>
  <c r="F489" i="4"/>
  <c r="E488" i="4"/>
  <c r="D488" i="4"/>
  <c r="F488" i="4" s="1"/>
  <c r="F487" i="4"/>
  <c r="F486" i="4"/>
  <c r="E485" i="4"/>
  <c r="E479" i="4" s="1"/>
  <c r="D485" i="4"/>
  <c r="F485" i="4" s="1"/>
  <c r="F484" i="4"/>
  <c r="F483" i="4"/>
  <c r="F482" i="4"/>
  <c r="F481" i="4"/>
  <c r="E480" i="4"/>
  <c r="D480" i="4"/>
  <c r="D479" i="4" s="1"/>
  <c r="F479" i="4" s="1"/>
  <c r="F478" i="4"/>
  <c r="F477" i="4"/>
  <c r="E476" i="4"/>
  <c r="D476" i="4"/>
  <c r="F476" i="4" s="1"/>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E430" i="4" s="1"/>
  <c r="D437" i="4"/>
  <c r="F437" i="4" s="1"/>
  <c r="F436" i="4"/>
  <c r="F435" i="4"/>
  <c r="F434" i="4"/>
  <c r="F433" i="4"/>
  <c r="E432" i="4"/>
  <c r="D432" i="4"/>
  <c r="D431" i="4" s="1"/>
  <c r="E428" i="4"/>
  <c r="D428" i="4"/>
  <c r="E427" i="4"/>
  <c r="D427" i="4"/>
  <c r="D648" i="4" s="1"/>
  <c r="F648" i="4" s="1"/>
  <c r="E426" i="4"/>
  <c r="E647" i="4" s="1"/>
  <c r="D641" i="1" s="1"/>
  <c r="H641" i="1" s="1"/>
  <c r="D426" i="4"/>
  <c r="D647" i="4" s="1"/>
  <c r="F421" i="4"/>
  <c r="F420" i="4"/>
  <c r="F419" i="4"/>
  <c r="F416" i="4"/>
  <c r="F415" i="4"/>
  <c r="F414" i="4"/>
  <c r="F413" i="4"/>
  <c r="F412" i="4"/>
  <c r="E412" i="4"/>
  <c r="D412" i="4"/>
  <c r="F411" i="4"/>
  <c r="F410" i="4"/>
  <c r="E410" i="4"/>
  <c r="D410" i="4"/>
  <c r="F409" i="4"/>
  <c r="F408" i="4"/>
  <c r="E407" i="4"/>
  <c r="D407" i="4"/>
  <c r="D406" i="4" s="1"/>
  <c r="F406" i="4" s="1"/>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3" i="4" s="1"/>
  <c r="E373" i="4"/>
  <c r="F372" i="4"/>
  <c r="F371" i="4"/>
  <c r="F370" i="4"/>
  <c r="F369" i="4"/>
  <c r="F368" i="4"/>
  <c r="F367" i="4"/>
  <c r="F366" i="4"/>
  <c r="E366" i="4"/>
  <c r="D366" i="4"/>
  <c r="F365" i="4"/>
  <c r="F364" i="4"/>
  <c r="F363" i="4"/>
  <c r="E362" i="4"/>
  <c r="E361" i="4" s="1"/>
  <c r="E360" i="4" s="1"/>
  <c r="E418" i="4" s="1"/>
  <c r="D362" i="4"/>
  <c r="F362" i="4" s="1"/>
  <c r="F359" i="4"/>
  <c r="F358" i="4"/>
  <c r="E358" i="4"/>
  <c r="D358" i="4"/>
  <c r="F357" i="4"/>
  <c r="F356"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E321" i="4"/>
  <c r="F320" i="4"/>
  <c r="F319" i="4"/>
  <c r="F318" i="4"/>
  <c r="F317" i="4"/>
  <c r="F316" i="4"/>
  <c r="F315" i="4"/>
  <c r="F314" i="4"/>
  <c r="E314" i="4"/>
  <c r="D314" i="4"/>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D273" i="4"/>
  <c r="F273" i="4" s="1"/>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29" i="4"/>
  <c r="F228" i="4"/>
  <c r="F227" i="4"/>
  <c r="F226" i="4"/>
  <c r="F225" i="4"/>
  <c r="E225" i="4"/>
  <c r="D225" i="4"/>
  <c r="F224" i="4"/>
  <c r="F223" i="4"/>
  <c r="E222" i="4"/>
  <c r="D222" i="4"/>
  <c r="D221" i="4" s="1"/>
  <c r="F221" i="4" s="1"/>
  <c r="E221" i="4"/>
  <c r="F220" i="4"/>
  <c r="F219" i="4"/>
  <c r="F218" i="4"/>
  <c r="F217" i="4"/>
  <c r="F216" i="4"/>
  <c r="E216" i="4"/>
  <c r="E202" i="4" s="1"/>
  <c r="D198" i="1"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41" i="4" s="1"/>
  <c r="D140" i="4"/>
  <c r="F140" i="4" s="1"/>
  <c r="F139" i="4"/>
  <c r="F138" i="4"/>
  <c r="F137" i="4"/>
  <c r="F136" i="4"/>
  <c r="F135" i="4"/>
  <c r="E135" i="4"/>
  <c r="D135" i="4"/>
  <c r="D134" i="4" s="1"/>
  <c r="F134" i="4"/>
  <c r="E134" i="4"/>
  <c r="F133" i="4"/>
  <c r="F132" i="4"/>
  <c r="F131" i="4"/>
  <c r="F130" i="4"/>
  <c r="E129" i="4"/>
  <c r="D129" i="4"/>
  <c r="F129" i="4" s="1"/>
  <c r="F128" i="4"/>
  <c r="F127" i="4"/>
  <c r="F126" i="4"/>
  <c r="E126" i="4"/>
  <c r="E125" i="4" s="1"/>
  <c r="D121" i="1" s="1"/>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E49"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G28" i="3"/>
  <c r="B28" i="3"/>
  <c r="I27" i="3"/>
  <c r="H27" i="3"/>
  <c r="G27" i="3"/>
  <c r="B27" i="3"/>
  <c r="G25" i="3"/>
  <c r="B25" i="3"/>
  <c r="G24" i="3"/>
  <c r="B24" i="3"/>
  <c r="G23" i="3"/>
  <c r="B23" i="3"/>
  <c r="I22" i="3"/>
  <c r="G22" i="3"/>
  <c r="B22" i="3"/>
  <c r="G20" i="3"/>
  <c r="B20" i="3"/>
  <c r="G19" i="3"/>
  <c r="B19" i="3"/>
  <c r="G18" i="3"/>
  <c r="B18" i="3"/>
  <c r="G17" i="3"/>
  <c r="B17" i="3"/>
  <c r="H10" i="3" a="1"/>
  <c r="H10" i="3" s="1"/>
  <c r="L3" i="9" s="1"/>
  <c r="C1685" i="1"/>
  <c r="H1685" i="1" s="1"/>
  <c r="C1684" i="1"/>
  <c r="H1684" i="1" s="1"/>
  <c r="C1683" i="1"/>
  <c r="H1683" i="1" s="1"/>
  <c r="C1682" i="1"/>
  <c r="G1682" i="1" s="1"/>
  <c r="C1681" i="1"/>
  <c r="H1681" i="1" s="1"/>
  <c r="C1680" i="1"/>
  <c r="H1680" i="1" s="1"/>
  <c r="C1679" i="1"/>
  <c r="H1679" i="1" s="1"/>
  <c r="H1678" i="1"/>
  <c r="C1678" i="1"/>
  <c r="G1678" i="1" s="1"/>
  <c r="H1677" i="1"/>
  <c r="G1677" i="1"/>
  <c r="C1677" i="1"/>
  <c r="G1676" i="1"/>
  <c r="C1676" i="1"/>
  <c r="H1676" i="1" s="1"/>
  <c r="C1675" i="1"/>
  <c r="H1675" i="1" s="1"/>
  <c r="H1674" i="1"/>
  <c r="C1674" i="1"/>
  <c r="G1674" i="1" s="1"/>
  <c r="H1673" i="1"/>
  <c r="G1673" i="1"/>
  <c r="C1673" i="1"/>
  <c r="G1672" i="1"/>
  <c r="C1672" i="1"/>
  <c r="H1672" i="1" s="1"/>
  <c r="C1671" i="1"/>
  <c r="H1671" i="1" s="1"/>
  <c r="H1670" i="1"/>
  <c r="C1670" i="1"/>
  <c r="G1670" i="1" s="1"/>
  <c r="H1669" i="1"/>
  <c r="G1669" i="1"/>
  <c r="C1669" i="1"/>
  <c r="G1668" i="1"/>
  <c r="C1668" i="1"/>
  <c r="H1668" i="1" s="1"/>
  <c r="C1667" i="1"/>
  <c r="H1667" i="1" s="1"/>
  <c r="H1666" i="1"/>
  <c r="C1666" i="1"/>
  <c r="G1666" i="1" s="1"/>
  <c r="H1665" i="1"/>
  <c r="G1665" i="1"/>
  <c r="C1665" i="1"/>
  <c r="G1664" i="1"/>
  <c r="C1664" i="1"/>
  <c r="H1664" i="1" s="1"/>
  <c r="C1663" i="1"/>
  <c r="H1663" i="1" s="1"/>
  <c r="H1662" i="1"/>
  <c r="C1662" i="1"/>
  <c r="G1662" i="1" s="1"/>
  <c r="H1661" i="1"/>
  <c r="G1661" i="1"/>
  <c r="C1661" i="1"/>
  <c r="G1660" i="1"/>
  <c r="C1660" i="1"/>
  <c r="H1660" i="1" s="1"/>
  <c r="C1659" i="1"/>
  <c r="H1659" i="1" s="1"/>
  <c r="H1658" i="1"/>
  <c r="C1658" i="1"/>
  <c r="G1658" i="1" s="1"/>
  <c r="H1657" i="1"/>
  <c r="G1657" i="1"/>
  <c r="C1657" i="1"/>
  <c r="G1656" i="1"/>
  <c r="C1656" i="1"/>
  <c r="H1656" i="1" s="1"/>
  <c r="C1655" i="1"/>
  <c r="H1655" i="1" s="1"/>
  <c r="H1654" i="1"/>
  <c r="C1654" i="1"/>
  <c r="G1654" i="1" s="1"/>
  <c r="H1653" i="1"/>
  <c r="G1653" i="1"/>
  <c r="C1653" i="1"/>
  <c r="G1652" i="1"/>
  <c r="C1652" i="1"/>
  <c r="H1652" i="1" s="1"/>
  <c r="C1651" i="1"/>
  <c r="H1651" i="1" s="1"/>
  <c r="H1650" i="1"/>
  <c r="C1650" i="1"/>
  <c r="G1650" i="1" s="1"/>
  <c r="H1649" i="1"/>
  <c r="G1649" i="1"/>
  <c r="C1649" i="1"/>
  <c r="G1648" i="1"/>
  <c r="C1648" i="1"/>
  <c r="H1648" i="1" s="1"/>
  <c r="C1647" i="1"/>
  <c r="H1647" i="1" s="1"/>
  <c r="H1646" i="1"/>
  <c r="C1646" i="1"/>
  <c r="G1646" i="1" s="1"/>
  <c r="H1645" i="1"/>
  <c r="G1645" i="1"/>
  <c r="C1645" i="1"/>
  <c r="G1644" i="1"/>
  <c r="C1644" i="1"/>
  <c r="H1644" i="1" s="1"/>
  <c r="C1643" i="1"/>
  <c r="H1643" i="1" s="1"/>
  <c r="H1642" i="1"/>
  <c r="C1642" i="1"/>
  <c r="G1642" i="1" s="1"/>
  <c r="H1641" i="1"/>
  <c r="G1641" i="1"/>
  <c r="C1641" i="1"/>
  <c r="G1640" i="1"/>
  <c r="C1640" i="1"/>
  <c r="H1640" i="1" s="1"/>
  <c r="C1639" i="1"/>
  <c r="H1639" i="1" s="1"/>
  <c r="H1638" i="1"/>
  <c r="C1638" i="1"/>
  <c r="G1638" i="1" s="1"/>
  <c r="H1637" i="1"/>
  <c r="G1637" i="1"/>
  <c r="C1637" i="1"/>
  <c r="G1636" i="1"/>
  <c r="C1636" i="1"/>
  <c r="H1636" i="1" s="1"/>
  <c r="C1635" i="1"/>
  <c r="H1635" i="1" s="1"/>
  <c r="H1634" i="1"/>
  <c r="C1634" i="1"/>
  <c r="G1634" i="1" s="1"/>
  <c r="H1633" i="1"/>
  <c r="G1633" i="1"/>
  <c r="C1633" i="1"/>
  <c r="G1632" i="1"/>
  <c r="C1632" i="1"/>
  <c r="H1632" i="1" s="1"/>
  <c r="C1631" i="1"/>
  <c r="H1631" i="1" s="1"/>
  <c r="H1630" i="1"/>
  <c r="C1630" i="1"/>
  <c r="G1630" i="1" s="1"/>
  <c r="H1629" i="1"/>
  <c r="G1629" i="1"/>
  <c r="C1629" i="1"/>
  <c r="G1628" i="1"/>
  <c r="C1628" i="1"/>
  <c r="H1628" i="1" s="1"/>
  <c r="C1627" i="1"/>
  <c r="H1627" i="1" s="1"/>
  <c r="H1626" i="1"/>
  <c r="C1626" i="1"/>
  <c r="G1626" i="1" s="1"/>
  <c r="H1625" i="1"/>
  <c r="G1625" i="1"/>
  <c r="C1625" i="1"/>
  <c r="G1624" i="1"/>
  <c r="C1624" i="1"/>
  <c r="H1624" i="1" s="1"/>
  <c r="C1623" i="1"/>
  <c r="H1623" i="1" s="1"/>
  <c r="H1622" i="1"/>
  <c r="G1622" i="1"/>
  <c r="C1622" i="1"/>
  <c r="H1621" i="1"/>
  <c r="G1621" i="1"/>
  <c r="C1621" i="1"/>
  <c r="C1619" i="1"/>
  <c r="H1619" i="1" s="1"/>
  <c r="H1618" i="1"/>
  <c r="G1618" i="1"/>
  <c r="C1618" i="1"/>
  <c r="H1617" i="1"/>
  <c r="G1617" i="1"/>
  <c r="C1617" i="1"/>
  <c r="G1616" i="1"/>
  <c r="C1616" i="1"/>
  <c r="H1616" i="1" s="1"/>
  <c r="C1615" i="1"/>
  <c r="H1615" i="1" s="1"/>
  <c r="H1614" i="1"/>
  <c r="G1614" i="1"/>
  <c r="C1614" i="1"/>
  <c r="H1613" i="1"/>
  <c r="G1613" i="1"/>
  <c r="C1613" i="1"/>
  <c r="C1612" i="1"/>
  <c r="H1612" i="1" s="1"/>
  <c r="C1611" i="1"/>
  <c r="H1611" i="1" s="1"/>
  <c r="H1610" i="1"/>
  <c r="C1610" i="1"/>
  <c r="G1610" i="1" s="1"/>
  <c r="H1609" i="1"/>
  <c r="G1609" i="1"/>
  <c r="C1609" i="1"/>
  <c r="G1608" i="1"/>
  <c r="C1608" i="1"/>
  <c r="H1608" i="1" s="1"/>
  <c r="C1607" i="1"/>
  <c r="H1607" i="1" s="1"/>
  <c r="H1606" i="1"/>
  <c r="C1606" i="1"/>
  <c r="G1606" i="1" s="1"/>
  <c r="C1605" i="1"/>
  <c r="H1605" i="1" s="1"/>
  <c r="C1604" i="1"/>
  <c r="H1604" i="1" s="1"/>
  <c r="C1603" i="1"/>
  <c r="H1603" i="1" s="1"/>
  <c r="C1602" i="1"/>
  <c r="G1602" i="1" s="1"/>
  <c r="C1600" i="1"/>
  <c r="H1600" i="1" s="1"/>
  <c r="C1599" i="1"/>
  <c r="H1599" i="1" s="1"/>
  <c r="H1598" i="1"/>
  <c r="C1598" i="1"/>
  <c r="G1598" i="1" s="1"/>
  <c r="H1597" i="1"/>
  <c r="G1597" i="1"/>
  <c r="C1597" i="1"/>
  <c r="G1596" i="1"/>
  <c r="C1596" i="1"/>
  <c r="H1596" i="1" s="1"/>
  <c r="C1595" i="1"/>
  <c r="H1595" i="1" s="1"/>
  <c r="H1594" i="1"/>
  <c r="C1594" i="1"/>
  <c r="G1594" i="1" s="1"/>
  <c r="H1593" i="1"/>
  <c r="G1593" i="1"/>
  <c r="C1593" i="1"/>
  <c r="C1592" i="1"/>
  <c r="H1592" i="1" s="1"/>
  <c r="C1591" i="1"/>
  <c r="H1591" i="1" s="1"/>
  <c r="H1590" i="1"/>
  <c r="C1590" i="1"/>
  <c r="G1590" i="1" s="1"/>
  <c r="H1589" i="1"/>
  <c r="G1589" i="1"/>
  <c r="C1589" i="1"/>
  <c r="G1588" i="1"/>
  <c r="C1588" i="1"/>
  <c r="H1588" i="1" s="1"/>
  <c r="C1587" i="1"/>
  <c r="H1587" i="1" s="1"/>
  <c r="C1586" i="1"/>
  <c r="G1586" i="1" s="1"/>
  <c r="C1585" i="1"/>
  <c r="H1585" i="1" s="1"/>
  <c r="C1584" i="1"/>
  <c r="H1584" i="1" s="1"/>
  <c r="C1583" i="1"/>
  <c r="H1583" i="1" s="1"/>
  <c r="H1581" i="1"/>
  <c r="G1581" i="1"/>
  <c r="C1581" i="1"/>
  <c r="D1580" i="1"/>
  <c r="C1580" i="1"/>
  <c r="H1580" i="1" s="1"/>
  <c r="G1579" i="1"/>
  <c r="D1579" i="1"/>
  <c r="J1579" i="1" s="1"/>
  <c r="C1579" i="1"/>
  <c r="H1579" i="1" s="1"/>
  <c r="D1578" i="1"/>
  <c r="C1578" i="1"/>
  <c r="H1578" i="1" s="1"/>
  <c r="G1577" i="1"/>
  <c r="D1577" i="1"/>
  <c r="J1577" i="1" s="1"/>
  <c r="C1577" i="1"/>
  <c r="H1577" i="1" s="1"/>
  <c r="G1576" i="1"/>
  <c r="D1576" i="1"/>
  <c r="C1576" i="1"/>
  <c r="H1576" i="1" s="1"/>
  <c r="D1575" i="1"/>
  <c r="C1575" i="1"/>
  <c r="H1575" i="1" s="1"/>
  <c r="G1574" i="1"/>
  <c r="D1574" i="1"/>
  <c r="J1574" i="1" s="1"/>
  <c r="C1574" i="1"/>
  <c r="H1574" i="1" s="1"/>
  <c r="D1573" i="1"/>
  <c r="C1573" i="1"/>
  <c r="H1573" i="1" s="1"/>
  <c r="G1572" i="1"/>
  <c r="I1572" i="1" s="1"/>
  <c r="D1572" i="1"/>
  <c r="J1572" i="1" s="1"/>
  <c r="C1572" i="1"/>
  <c r="H1572" i="1" s="1"/>
  <c r="G1571" i="1"/>
  <c r="D1571" i="1"/>
  <c r="C1571" i="1"/>
  <c r="H1571" i="1" s="1"/>
  <c r="G1570" i="1"/>
  <c r="D1570" i="1"/>
  <c r="C1570" i="1"/>
  <c r="H1570" i="1" s="1"/>
  <c r="D1569" i="1"/>
  <c r="C1569" i="1"/>
  <c r="H1569" i="1" s="1"/>
  <c r="G1568" i="1"/>
  <c r="D1568" i="1"/>
  <c r="J1568" i="1" s="1"/>
  <c r="C1568" i="1"/>
  <c r="H1568" i="1" s="1"/>
  <c r="D1567" i="1"/>
  <c r="C1567" i="1"/>
  <c r="H1567" i="1" s="1"/>
  <c r="G1566" i="1"/>
  <c r="I1566" i="1" s="1"/>
  <c r="D1566" i="1"/>
  <c r="J1566" i="1" s="1"/>
  <c r="C1566" i="1"/>
  <c r="H1566" i="1" s="1"/>
  <c r="D1565" i="1"/>
  <c r="C1565" i="1"/>
  <c r="H1565" i="1" s="1"/>
  <c r="G1564" i="1"/>
  <c r="I1564" i="1" s="1"/>
  <c r="D1564" i="1"/>
  <c r="J1564" i="1" s="1"/>
  <c r="C1564" i="1"/>
  <c r="H1564" i="1" s="1"/>
  <c r="D1563" i="1"/>
  <c r="C1563" i="1"/>
  <c r="H1563" i="1" s="1"/>
  <c r="D1562" i="1"/>
  <c r="C1562" i="1"/>
  <c r="H1562" i="1" s="1"/>
  <c r="G1561" i="1"/>
  <c r="D1561" i="1"/>
  <c r="J1561" i="1" s="1"/>
  <c r="C1561" i="1"/>
  <c r="H1561" i="1" s="1"/>
  <c r="D1560" i="1"/>
  <c r="C1560" i="1"/>
  <c r="H1560" i="1" s="1"/>
  <c r="G1559" i="1"/>
  <c r="I1559" i="1" s="1"/>
  <c r="D1559" i="1"/>
  <c r="J1559" i="1" s="1"/>
  <c r="C1559" i="1"/>
  <c r="H1559" i="1" s="1"/>
  <c r="D1558" i="1"/>
  <c r="C1558" i="1"/>
  <c r="H1558" i="1" s="1"/>
  <c r="G1557" i="1"/>
  <c r="D1557" i="1"/>
  <c r="J1557" i="1" s="1"/>
  <c r="C1557" i="1"/>
  <c r="H1557" i="1" s="1"/>
  <c r="D1556" i="1"/>
  <c r="C1556" i="1"/>
  <c r="H1556" i="1" s="1"/>
  <c r="D1555" i="1"/>
  <c r="C1555" i="1"/>
  <c r="H1555" i="1" s="1"/>
  <c r="D1554" i="1"/>
  <c r="C1554" i="1"/>
  <c r="H1554" i="1" s="1"/>
  <c r="G1553" i="1"/>
  <c r="D1553" i="1"/>
  <c r="J1553" i="1" s="1"/>
  <c r="C1553" i="1"/>
  <c r="H1553" i="1" s="1"/>
  <c r="D1552" i="1"/>
  <c r="C1552" i="1"/>
  <c r="H1552" i="1" s="1"/>
  <c r="G1551" i="1"/>
  <c r="D1551" i="1"/>
  <c r="J1551" i="1" s="1"/>
  <c r="C1551" i="1"/>
  <c r="H1551" i="1" s="1"/>
  <c r="D1550" i="1"/>
  <c r="C1550" i="1"/>
  <c r="H1550" i="1" s="1"/>
  <c r="G1549" i="1"/>
  <c r="I1549" i="1" s="1"/>
  <c r="D1549" i="1"/>
  <c r="J1549" i="1" s="1"/>
  <c r="C1549" i="1"/>
  <c r="H1549" i="1" s="1"/>
  <c r="D1548" i="1"/>
  <c r="C1548" i="1"/>
  <c r="H1548" i="1" s="1"/>
  <c r="G1547" i="1"/>
  <c r="D1547" i="1"/>
  <c r="J1547" i="1" s="1"/>
  <c r="C1547" i="1"/>
  <c r="H1547" i="1" s="1"/>
  <c r="H1546" i="1"/>
  <c r="G1546" i="1"/>
  <c r="D1546" i="1"/>
  <c r="C1546" i="1"/>
  <c r="J1546" i="1" s="1"/>
  <c r="D1545" i="1"/>
  <c r="J1545" i="1" s="1"/>
  <c r="C1545" i="1"/>
  <c r="H1545" i="1" s="1"/>
  <c r="H1544" i="1"/>
  <c r="G1544" i="1"/>
  <c r="I1544" i="1" s="1"/>
  <c r="D1544" i="1"/>
  <c r="C1544" i="1"/>
  <c r="J1544" i="1" s="1"/>
  <c r="D1543" i="1"/>
  <c r="J1543" i="1" s="1"/>
  <c r="C1543" i="1"/>
  <c r="H1543" i="1" s="1"/>
  <c r="H1542" i="1"/>
  <c r="G1542" i="1"/>
  <c r="I1542" i="1" s="1"/>
  <c r="D1542" i="1"/>
  <c r="C1542" i="1"/>
  <c r="J1542" i="1" s="1"/>
  <c r="D1541" i="1"/>
  <c r="J1541" i="1" s="1"/>
  <c r="C1541" i="1"/>
  <c r="H1541" i="1" s="1"/>
  <c r="H1540" i="1"/>
  <c r="G1540" i="1"/>
  <c r="I1540" i="1" s="1"/>
  <c r="D1540" i="1"/>
  <c r="C1540" i="1"/>
  <c r="J1540" i="1" s="1"/>
  <c r="H1539" i="1"/>
  <c r="G1539" i="1"/>
  <c r="D1539" i="1"/>
  <c r="C1539" i="1"/>
  <c r="H1538" i="1"/>
  <c r="G1538" i="1"/>
  <c r="D1538" i="1"/>
  <c r="C1538" i="1"/>
  <c r="H1537" i="1"/>
  <c r="G1537" i="1"/>
  <c r="D1537"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s="1"/>
  <c r="C735" i="1"/>
  <c r="D734" i="1"/>
  <c r="G734" i="1" s="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G653" i="1" s="1"/>
  <c r="C653" i="1"/>
  <c r="D652" i="1"/>
  <c r="H652" i="1" s="1"/>
  <c r="C652" i="1"/>
  <c r="D651" i="1"/>
  <c r="H651" i="1" s="1"/>
  <c r="C651" i="1"/>
  <c r="H650" i="1"/>
  <c r="G650" i="1"/>
  <c r="D650" i="1"/>
  <c r="C650" i="1"/>
  <c r="D649" i="1"/>
  <c r="H649" i="1" s="1"/>
  <c r="C649" i="1"/>
  <c r="D648" i="1"/>
  <c r="H648" i="1" s="1"/>
  <c r="C648" i="1"/>
  <c r="D647" i="1"/>
  <c r="H647" i="1" s="1"/>
  <c r="C647" i="1"/>
  <c r="D646" i="1"/>
  <c r="H646" i="1" s="1"/>
  <c r="C646" i="1"/>
  <c r="G645" i="1"/>
  <c r="D645" i="1"/>
  <c r="H645" i="1" s="1"/>
  <c r="C645" i="1"/>
  <c r="C642" i="1"/>
  <c r="C641"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D423" i="1"/>
  <c r="H423" i="1" s="1"/>
  <c r="C423" i="1"/>
  <c r="D422" i="1"/>
  <c r="H422" i="1" s="1"/>
  <c r="C422" i="1"/>
  <c r="C421" i="1"/>
  <c r="D416" i="1"/>
  <c r="H416" i="1" s="1"/>
  <c r="C416" i="1"/>
  <c r="H415" i="1"/>
  <c r="G415" i="1"/>
  <c r="D415" i="1"/>
  <c r="C415" i="1"/>
  <c r="H414" i="1"/>
  <c r="G414" i="1"/>
  <c r="D414" i="1"/>
  <c r="C414" i="1"/>
  <c r="D413"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D302" i="1"/>
  <c r="H302" i="1" s="1"/>
  <c r="C302" i="1"/>
  <c r="D301" i="1"/>
  <c r="H301" i="1" s="1"/>
  <c r="C301" i="1"/>
  <c r="G300" i="1"/>
  <c r="D300" i="1"/>
  <c r="H300" i="1" s="1"/>
  <c r="C300" i="1"/>
  <c r="D299" i="1"/>
  <c r="H299" i="1" s="1"/>
  <c r="C299"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D197" i="1"/>
  <c r="G197" i="1" s="1"/>
  <c r="C197" i="1"/>
  <c r="H196" i="1"/>
  <c r="G196" i="1"/>
  <c r="D196" i="1"/>
  <c r="C196" i="1"/>
  <c r="H195" i="1"/>
  <c r="G195" i="1"/>
  <c r="D195" i="1"/>
  <c r="C195" i="1"/>
  <c r="H194" i="1"/>
  <c r="G194" i="1"/>
  <c r="D194" i="1"/>
  <c r="C194" i="1"/>
  <c r="D193" i="1"/>
  <c r="H193" i="1" s="1"/>
  <c r="C193" i="1"/>
  <c r="D192" i="1"/>
  <c r="G192" i="1" s="1"/>
  <c r="C192" i="1"/>
  <c r="H191" i="1"/>
  <c r="D191" i="1"/>
  <c r="G191" i="1" s="1"/>
  <c r="C191" i="1"/>
  <c r="C190" i="1"/>
  <c r="H189" i="1"/>
  <c r="G189" i="1"/>
  <c r="D189" i="1"/>
  <c r="C189" i="1"/>
  <c r="H188" i="1"/>
  <c r="G188" i="1"/>
  <c r="D188" i="1"/>
  <c r="C188" i="1"/>
  <c r="H187" i="1"/>
  <c r="G187" i="1"/>
  <c r="D187" i="1"/>
  <c r="C187" i="1"/>
  <c r="H186" i="1"/>
  <c r="G186" i="1"/>
  <c r="D186" i="1"/>
  <c r="C186" i="1"/>
  <c r="H185" i="1"/>
  <c r="G185" i="1"/>
  <c r="D185" i="1"/>
  <c r="C185" i="1"/>
  <c r="H184" i="1"/>
  <c r="D184" i="1"/>
  <c r="G184" i="1" s="1"/>
  <c r="C184" i="1"/>
  <c r="H183" i="1"/>
  <c r="G183" i="1"/>
  <c r="D183" i="1"/>
  <c r="C183" i="1"/>
  <c r="D182" i="1"/>
  <c r="H182" i="1" s="1"/>
  <c r="C182" i="1"/>
  <c r="D181" i="1"/>
  <c r="H181" i="1" s="1"/>
  <c r="C181" i="1"/>
  <c r="D180" i="1"/>
  <c r="H180" i="1" s="1"/>
  <c r="C180" i="1"/>
  <c r="H179" i="1"/>
  <c r="G179" i="1"/>
  <c r="D179" i="1"/>
  <c r="C179" i="1"/>
  <c r="H178" i="1"/>
  <c r="G178" i="1"/>
  <c r="D178" i="1"/>
  <c r="C178" i="1"/>
  <c r="D177" i="1"/>
  <c r="H177" i="1" s="1"/>
  <c r="C177" i="1"/>
  <c r="H176" i="1"/>
  <c r="G176" i="1"/>
  <c r="D176" i="1"/>
  <c r="C176" i="1"/>
  <c r="H175" i="1"/>
  <c r="G175" i="1"/>
  <c r="D175" i="1"/>
  <c r="C175" i="1"/>
  <c r="D174" i="1"/>
  <c r="G174" i="1" s="1"/>
  <c r="C174" i="1"/>
  <c r="H173" i="1"/>
  <c r="D173" i="1"/>
  <c r="G173" i="1" s="1"/>
  <c r="C173" i="1"/>
  <c r="D172" i="1"/>
  <c r="H172" i="1" s="1"/>
  <c r="C172" i="1"/>
  <c r="D171" i="1"/>
  <c r="H171" i="1" s="1"/>
  <c r="C171" i="1"/>
  <c r="D170" i="1"/>
  <c r="H170" i="1" s="1"/>
  <c r="C170" i="1"/>
  <c r="D169" i="1"/>
  <c r="H169" i="1" s="1"/>
  <c r="C169" i="1"/>
  <c r="H168" i="1"/>
  <c r="G168" i="1"/>
  <c r="D168" i="1"/>
  <c r="C168" i="1"/>
  <c r="D167" i="1"/>
  <c r="H167" i="1" s="1"/>
  <c r="C167" i="1"/>
  <c r="D166" i="1"/>
  <c r="H166" i="1" s="1"/>
  <c r="C166" i="1"/>
  <c r="D165" i="1"/>
  <c r="H165" i="1" s="1"/>
  <c r="C165" i="1"/>
  <c r="H164" i="1"/>
  <c r="G164" i="1"/>
  <c r="D164" i="1"/>
  <c r="C164" i="1"/>
  <c r="D163" i="1"/>
  <c r="H163" i="1" s="1"/>
  <c r="C163" i="1"/>
  <c r="H162" i="1"/>
  <c r="G162" i="1"/>
  <c r="D162" i="1"/>
  <c r="C162" i="1"/>
  <c r="D161" i="1"/>
  <c r="H161" i="1" s="1"/>
  <c r="C161" i="1"/>
  <c r="C160" i="1"/>
  <c r="H159" i="1"/>
  <c r="G159" i="1"/>
  <c r="D159" i="1"/>
  <c r="C159" i="1"/>
  <c r="H158" i="1"/>
  <c r="D158" i="1"/>
  <c r="G158" i="1" s="1"/>
  <c r="C158" i="1"/>
  <c r="H157" i="1"/>
  <c r="G157" i="1"/>
  <c r="D157" i="1"/>
  <c r="C157" i="1"/>
  <c r="C156" i="1"/>
  <c r="H155" i="1"/>
  <c r="G155" i="1"/>
  <c r="D155" i="1"/>
  <c r="C155" i="1"/>
  <c r="H154" i="1"/>
  <c r="G154" i="1"/>
  <c r="D154" i="1"/>
  <c r="C154" i="1"/>
  <c r="H153" i="1"/>
  <c r="G153" i="1"/>
  <c r="D153" i="1"/>
  <c r="C153" i="1"/>
  <c r="H152" i="1"/>
  <c r="G152" i="1"/>
  <c r="D152" i="1"/>
  <c r="C152" i="1"/>
  <c r="D151" i="1"/>
  <c r="H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D78" i="1"/>
  <c r="H78" i="1" s="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684" i="1" l="1"/>
  <c r="G1685" i="1"/>
  <c r="H1682" i="1"/>
  <c r="G1680" i="1"/>
  <c r="G1681" i="1"/>
  <c r="G1612" i="1"/>
  <c r="G1592" i="1"/>
  <c r="H1586" i="1"/>
  <c r="G1605" i="1"/>
  <c r="G1604" i="1"/>
  <c r="G1585" i="1"/>
  <c r="G1584" i="1"/>
  <c r="G1600" i="1"/>
  <c r="H1601" i="1"/>
  <c r="G1601" i="1"/>
  <c r="H1602" i="1"/>
  <c r="H1582" i="1"/>
  <c r="G735" i="1"/>
  <c r="H734" i="1"/>
  <c r="G727" i="1"/>
  <c r="H653" i="1"/>
  <c r="E296" i="9"/>
  <c r="B296" i="9" s="1"/>
  <c r="G652" i="1"/>
  <c r="G651" i="1"/>
  <c r="E25" i="9"/>
  <c r="B25" i="9" s="1"/>
  <c r="G648" i="1"/>
  <c r="G647" i="1"/>
  <c r="G646" i="1"/>
  <c r="G649" i="1"/>
  <c r="G636" i="1"/>
  <c r="G635" i="1"/>
  <c r="G416" i="1"/>
  <c r="G302" i="1"/>
  <c r="G301" i="1"/>
  <c r="F428" i="4"/>
  <c r="G423" i="1"/>
  <c r="G299" i="1"/>
  <c r="D421" i="1"/>
  <c r="H421" i="1" s="1"/>
  <c r="E648" i="4"/>
  <c r="D642" i="1" s="1"/>
  <c r="H642" i="1" s="1"/>
  <c r="H298" i="1"/>
  <c r="F426" i="4"/>
  <c r="G421" i="1"/>
  <c r="G422" i="1"/>
  <c r="G641" i="1"/>
  <c r="E56" i="9"/>
  <c r="B56" i="9" s="1"/>
  <c r="F243" i="9"/>
  <c r="B243" i="9" s="1"/>
  <c r="G193" i="1"/>
  <c r="H192" i="1"/>
  <c r="G190" i="1"/>
  <c r="H190" i="1"/>
  <c r="B241" i="9"/>
  <c r="F194" i="4"/>
  <c r="E53" i="9"/>
  <c r="B53" i="9" s="1"/>
  <c r="H174" i="1"/>
  <c r="G182" i="1"/>
  <c r="E52" i="9"/>
  <c r="B52" i="9" s="1"/>
  <c r="F239" i="9"/>
  <c r="B239" i="9" s="1"/>
  <c r="G181" i="1"/>
  <c r="F178" i="4"/>
  <c r="G180" i="1"/>
  <c r="G177" i="1"/>
  <c r="G172" i="1"/>
  <c r="G171" i="1"/>
  <c r="G170" i="1"/>
  <c r="G169" i="1"/>
  <c r="G166" i="1"/>
  <c r="G167" i="1"/>
  <c r="E164" i="4"/>
  <c r="D160" i="1" s="1"/>
  <c r="H160" i="1" s="1"/>
  <c r="G165" i="1"/>
  <c r="G161" i="1"/>
  <c r="G163" i="1"/>
  <c r="E49" i="9"/>
  <c r="B49" i="9" s="1"/>
  <c r="E153" i="4"/>
  <c r="D156" i="1"/>
  <c r="B237" i="9"/>
  <c r="F154" i="4"/>
  <c r="G150" i="1"/>
  <c r="G151" i="1"/>
  <c r="G78" i="1"/>
  <c r="G79" i="1"/>
  <c r="G81" i="1"/>
  <c r="E37" i="9"/>
  <c r="B37" i="9" s="1"/>
  <c r="E310" i="9"/>
  <c r="B310" i="9" s="1"/>
  <c r="E36" i="9"/>
  <c r="B36" i="9" s="1"/>
  <c r="E323" i="9"/>
  <c r="B323" i="9" s="1"/>
  <c r="E326" i="9"/>
  <c r="B326" i="9" s="1"/>
  <c r="I1547" i="1"/>
  <c r="I1557" i="1"/>
  <c r="I1579" i="1"/>
  <c r="G121" i="1"/>
  <c r="H121" i="1"/>
  <c r="I1551" i="1"/>
  <c r="I1561" i="1"/>
  <c r="I1553" i="1"/>
  <c r="I1568" i="1"/>
  <c r="I1574" i="1"/>
  <c r="I1577" i="1"/>
  <c r="D149" i="1"/>
  <c r="G1541" i="1"/>
  <c r="I1541" i="1" s="1"/>
  <c r="G1543" i="1"/>
  <c r="I1543" i="1" s="1"/>
  <c r="G1545" i="1"/>
  <c r="I1545" i="1" s="1"/>
  <c r="J1548" i="1"/>
  <c r="J1550" i="1"/>
  <c r="J1552" i="1"/>
  <c r="J1556" i="1"/>
  <c r="J1558" i="1"/>
  <c r="J1560" i="1"/>
  <c r="J1563" i="1"/>
  <c r="J1565" i="1"/>
  <c r="J1567" i="1"/>
  <c r="J1569" i="1"/>
  <c r="J1573" i="1"/>
  <c r="J1575" i="1"/>
  <c r="J1578" i="1"/>
  <c r="J1580" i="1"/>
  <c r="G1583" i="1"/>
  <c r="G1587" i="1"/>
  <c r="G1591" i="1"/>
  <c r="G1595" i="1"/>
  <c r="G1599" i="1"/>
  <c r="G1603" i="1"/>
  <c r="G1607" i="1"/>
  <c r="G1611" i="1"/>
  <c r="G1615" i="1"/>
  <c r="G1619" i="1"/>
  <c r="G1623" i="1"/>
  <c r="G1627" i="1"/>
  <c r="G1631" i="1"/>
  <c r="G1635" i="1"/>
  <c r="G1639" i="1"/>
  <c r="G1643" i="1"/>
  <c r="G1647" i="1"/>
  <c r="G1651" i="1"/>
  <c r="G1655" i="1"/>
  <c r="G1659" i="1"/>
  <c r="G1663" i="1"/>
  <c r="G1667" i="1"/>
  <c r="G1671" i="1"/>
  <c r="G1675" i="1"/>
  <c r="G1679" i="1"/>
  <c r="G1683" i="1"/>
  <c r="F82" i="4"/>
  <c r="F125" i="4"/>
  <c r="H24" i="9"/>
  <c r="G24" i="9"/>
  <c r="E24" i="9" s="1"/>
  <c r="F153" i="4"/>
  <c r="G1548" i="1"/>
  <c r="I1548" i="1" s="1"/>
  <c r="G1550" i="1"/>
  <c r="I1550" i="1" s="1"/>
  <c r="G1552" i="1"/>
  <c r="I1552" i="1" s="1"/>
  <c r="G1554" i="1"/>
  <c r="G1555" i="1"/>
  <c r="G1556" i="1"/>
  <c r="I1556" i="1" s="1"/>
  <c r="G1558" i="1"/>
  <c r="I1558" i="1" s="1"/>
  <c r="G1560" i="1"/>
  <c r="I1560" i="1" s="1"/>
  <c r="G1562" i="1"/>
  <c r="G1563" i="1"/>
  <c r="I1563" i="1" s="1"/>
  <c r="G1565" i="1"/>
  <c r="I1565" i="1" s="1"/>
  <c r="G1567" i="1"/>
  <c r="I1567" i="1" s="1"/>
  <c r="G1569" i="1"/>
  <c r="I1569" i="1" s="1"/>
  <c r="G1573" i="1"/>
  <c r="I1573" i="1" s="1"/>
  <c r="G1575" i="1"/>
  <c r="I1575" i="1" s="1"/>
  <c r="G1578" i="1"/>
  <c r="I1578" i="1" s="1"/>
  <c r="G1580" i="1"/>
  <c r="I1580" i="1" s="1"/>
  <c r="D7" i="4"/>
  <c r="D49" i="4"/>
  <c r="F83" i="4"/>
  <c r="D106" i="4"/>
  <c r="F165" i="4"/>
  <c r="E6" i="4"/>
  <c r="F208" i="4"/>
  <c r="D202" i="4"/>
  <c r="E417" i="4"/>
  <c r="D412" i="1" s="1"/>
  <c r="F431" i="4"/>
  <c r="E535" i="4"/>
  <c r="D43" i="4"/>
  <c r="F44" i="4"/>
  <c r="D152" i="4"/>
  <c r="F231" i="4"/>
  <c r="D230" i="4"/>
  <c r="F647" i="4"/>
  <c r="F222" i="4"/>
  <c r="D321" i="4"/>
  <c r="F355" i="4"/>
  <c r="F407" i="4"/>
  <c r="F427" i="4"/>
  <c r="F432" i="4"/>
  <c r="D466" i="4"/>
  <c r="F480" i="4"/>
  <c r="F492" i="4"/>
  <c r="D536" i="4"/>
  <c r="D584" i="4"/>
  <c r="F598" i="4"/>
  <c r="F636" i="4"/>
  <c r="E69" i="5"/>
  <c r="G314" i="9"/>
  <c r="G315" i="9"/>
  <c r="F150" i="5"/>
  <c r="G335" i="9"/>
  <c r="E335" i="9" s="1"/>
  <c r="B335" i="9" s="1"/>
  <c r="F177" i="5"/>
  <c r="E35" i="6"/>
  <c r="G345" i="9"/>
  <c r="E345" i="9" s="1"/>
  <c r="D309" i="4"/>
  <c r="D361" i="4"/>
  <c r="D522" i="4"/>
  <c r="D273" i="5"/>
  <c r="F276" i="5"/>
  <c r="F5" i="6"/>
  <c r="E156" i="9"/>
  <c r="B156" i="9" s="1"/>
  <c r="D12" i="5"/>
  <c r="D70" i="5"/>
  <c r="F136" i="5"/>
  <c r="D135" i="5"/>
  <c r="G338" i="9"/>
  <c r="E338" i="9" s="1"/>
  <c r="B338" i="9" s="1"/>
  <c r="F218" i="5"/>
  <c r="E250" i="5"/>
  <c r="D89" i="6"/>
  <c r="B158" i="9"/>
  <c r="B105" i="9"/>
  <c r="B109" i="9"/>
  <c r="B113" i="9"/>
  <c r="E120" i="9"/>
  <c r="B120" i="9" s="1"/>
  <c r="B126" i="9"/>
  <c r="E136" i="9"/>
  <c r="B136" i="9" s="1"/>
  <c r="B142" i="9"/>
  <c r="E152" i="9"/>
  <c r="B152" i="9" s="1"/>
  <c r="H315" i="9"/>
  <c r="H314" i="9"/>
  <c r="D202" i="5"/>
  <c r="D35" i="6"/>
  <c r="D129" i="6"/>
  <c r="H309" i="9"/>
  <c r="G309" i="9"/>
  <c r="E309" i="9" s="1"/>
  <c r="B309" i="9" s="1"/>
  <c r="H308" i="9"/>
  <c r="M228" i="9"/>
  <c r="G308" i="9"/>
  <c r="E308" i="9" s="1"/>
  <c r="B308" i="9" s="1"/>
  <c r="G302" i="9"/>
  <c r="E302" i="9" s="1"/>
  <c r="B302" i="9" s="1"/>
  <c r="G301" i="9"/>
  <c r="E301" i="9" s="1"/>
  <c r="B301" i="9" s="1"/>
  <c r="G300" i="9"/>
  <c r="E300" i="9" s="1"/>
  <c r="B300" i="9" s="1"/>
  <c r="L228" i="9"/>
  <c r="G227" i="9"/>
  <c r="E227" i="9" s="1"/>
  <c r="B227" i="9" s="1"/>
  <c r="G226" i="9"/>
  <c r="E226" i="9" s="1"/>
  <c r="B226" i="9" s="1"/>
  <c r="G214" i="9"/>
  <c r="E214" i="9" s="1"/>
  <c r="B214"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5" i="9"/>
  <c r="E225" i="9" s="1"/>
  <c r="B225" i="9" s="1"/>
  <c r="G223" i="9"/>
  <c r="E223" i="9" s="1"/>
  <c r="B223" i="9" s="1"/>
  <c r="G221" i="9"/>
  <c r="E221" i="9" s="1"/>
  <c r="B221" i="9" s="1"/>
  <c r="G219" i="9"/>
  <c r="E219" i="9" s="1"/>
  <c r="B219" i="9" s="1"/>
  <c r="G217" i="9"/>
  <c r="E217" i="9" s="1"/>
  <c r="B217" i="9" s="1"/>
  <c r="G215" i="9"/>
  <c r="E215" i="9" s="1"/>
  <c r="B215" i="9" s="1"/>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G224" i="9"/>
  <c r="E224" i="9" s="1"/>
  <c r="B224" i="9" s="1"/>
  <c r="G222" i="9"/>
  <c r="E222" i="9" s="1"/>
  <c r="B222" i="9" s="1"/>
  <c r="G220" i="9"/>
  <c r="E220" i="9" s="1"/>
  <c r="B220" i="9" s="1"/>
  <c r="G218" i="9"/>
  <c r="E218" i="9" s="1"/>
  <c r="B218" i="9" s="1"/>
  <c r="G216" i="9"/>
  <c r="E216" i="9" s="1"/>
  <c r="B216" i="9" s="1"/>
  <c r="G213" i="9"/>
  <c r="E213" i="9" s="1"/>
  <c r="B213" i="9" s="1"/>
  <c r="G212" i="9"/>
  <c r="E212" i="9" s="1"/>
  <c r="B212" i="9" s="1"/>
  <c r="G211" i="9"/>
  <c r="E211" i="9" s="1"/>
  <c r="B211" i="9" s="1"/>
  <c r="G210" i="9"/>
  <c r="E210" i="9" s="1"/>
  <c r="B210" i="9" s="1"/>
  <c r="G209" i="9"/>
  <c r="E209" i="9" s="1"/>
  <c r="B209" i="9" s="1"/>
  <c r="G208" i="9"/>
  <c r="E208" i="9" s="1"/>
  <c r="B208" i="9" s="1"/>
  <c r="L207" i="9"/>
  <c r="F207" i="9" s="1"/>
  <c r="I10" i="9"/>
  <c r="E100" i="9"/>
  <c r="B100" i="9" s="1"/>
  <c r="E104" i="9"/>
  <c r="B104" i="9" s="1"/>
  <c r="E108" i="9"/>
  <c r="B108" i="9" s="1"/>
  <c r="E148" i="9"/>
  <c r="B148" i="9" s="1"/>
  <c r="E160" i="9"/>
  <c r="B160" i="9" s="1"/>
  <c r="D88" i="5"/>
  <c r="E176" i="5"/>
  <c r="D44" i="8"/>
  <c r="F242" i="9"/>
  <c r="B242" i="9" s="1"/>
  <c r="F274" i="9"/>
  <c r="B274" i="9" s="1"/>
  <c r="B320" i="9"/>
  <c r="F254" i="9"/>
  <c r="B254" i="9" s="1"/>
  <c r="F270" i="9"/>
  <c r="B270" i="9" s="1"/>
  <c r="F286" i="9"/>
  <c r="B286" i="9" s="1"/>
  <c r="B316" i="9"/>
  <c r="F228" i="9" l="1"/>
  <c r="B228" i="9" s="1"/>
  <c r="G642" i="1"/>
  <c r="G160" i="1"/>
  <c r="F164" i="4"/>
  <c r="E152" i="4"/>
  <c r="F152" i="4" s="1"/>
  <c r="G156" i="1"/>
  <c r="H156" i="1"/>
  <c r="K1480" i="9"/>
  <c r="G343" i="9"/>
  <c r="E343" i="9" s="1"/>
  <c r="B343" i="9" s="1"/>
  <c r="I39" i="3"/>
  <c r="C1620" i="1"/>
  <c r="F129" i="6"/>
  <c r="C1524" i="1"/>
  <c r="F70" i="5"/>
  <c r="D69" i="5"/>
  <c r="C1075" i="1"/>
  <c r="F273" i="5"/>
  <c r="D250" i="5"/>
  <c r="C1277" i="1"/>
  <c r="B345" i="9"/>
  <c r="E344" i="9"/>
  <c r="I10" i="3" s="1"/>
  <c r="D1074" i="1"/>
  <c r="I23" i="3"/>
  <c r="E422" i="4"/>
  <c r="I17" i="3"/>
  <c r="D2" i="1"/>
  <c r="F106" i="4"/>
  <c r="C102" i="1"/>
  <c r="E175" i="5"/>
  <c r="D1179" i="1" s="1"/>
  <c r="I24" i="3"/>
  <c r="D1180" i="1"/>
  <c r="F35" i="6"/>
  <c r="H28" i="3"/>
  <c r="C1430" i="1"/>
  <c r="F12" i="5"/>
  <c r="D7" i="5"/>
  <c r="C1017" i="1"/>
  <c r="D141" i="6"/>
  <c r="F522" i="4"/>
  <c r="C516" i="1"/>
  <c r="I28" i="3"/>
  <c r="D1430" i="1"/>
  <c r="F584" i="4"/>
  <c r="C578" i="1"/>
  <c r="F466" i="4"/>
  <c r="C460" i="1"/>
  <c r="F230" i="4"/>
  <c r="C226" i="1"/>
  <c r="F43" i="4"/>
  <c r="C39" i="1"/>
  <c r="E6" i="5"/>
  <c r="G149" i="1"/>
  <c r="H149" i="1"/>
  <c r="F88" i="5"/>
  <c r="C1093" i="1"/>
  <c r="G337" i="9"/>
  <c r="E337" i="9" s="1"/>
  <c r="B337" i="9" s="1"/>
  <c r="F202" i="5"/>
  <c r="C1206" i="1"/>
  <c r="G342" i="9"/>
  <c r="E342" i="9" s="1"/>
  <c r="F89" i="6"/>
  <c r="C1484" i="1"/>
  <c r="F135" i="5"/>
  <c r="C1140" i="1"/>
  <c r="G347" i="9"/>
  <c r="E347" i="9" s="1"/>
  <c r="D360" i="4"/>
  <c r="F361" i="4"/>
  <c r="C356" i="1"/>
  <c r="D176" i="5"/>
  <c r="E315" i="9"/>
  <c r="B315" i="9" s="1"/>
  <c r="E141" i="6"/>
  <c r="F536" i="4"/>
  <c r="D535" i="4"/>
  <c r="C530" i="1"/>
  <c r="F321" i="4"/>
  <c r="C316" i="1"/>
  <c r="E640" i="4"/>
  <c r="D634" i="1" s="1"/>
  <c r="D529" i="1"/>
  <c r="F202" i="4"/>
  <c r="C198" i="1"/>
  <c r="E639" i="4"/>
  <c r="D633" i="1" s="1"/>
  <c r="F49" i="4"/>
  <c r="C45" i="1"/>
  <c r="B24" i="9"/>
  <c r="B207" i="9"/>
  <c r="H19" i="9"/>
  <c r="E19" i="9" s="1"/>
  <c r="B19" i="9" s="1"/>
  <c r="I25" i="3"/>
  <c r="D1254" i="1"/>
  <c r="D308" i="4"/>
  <c r="F309" i="4"/>
  <c r="C304" i="1"/>
  <c r="E314" i="9"/>
  <c r="B314" i="9" s="1"/>
  <c r="D299" i="4"/>
  <c r="H18" i="3"/>
  <c r="C148" i="1"/>
  <c r="D430" i="4"/>
  <c r="F7" i="4"/>
  <c r="D6" i="4"/>
  <c r="C3" i="1"/>
  <c r="D148" i="1" l="1"/>
  <c r="G148" i="1" s="1"/>
  <c r="I18" i="3"/>
  <c r="E299" i="4"/>
  <c r="F299" i="4" s="1"/>
  <c r="D639" i="4"/>
  <c r="F430" i="4"/>
  <c r="C424" i="1"/>
  <c r="E346" i="9"/>
  <c r="B347" i="9"/>
  <c r="H1017" i="1"/>
  <c r="G1017" i="1"/>
  <c r="H1277" i="1"/>
  <c r="G1277" i="1"/>
  <c r="F69" i="5"/>
  <c r="H23" i="3"/>
  <c r="C1074" i="1"/>
  <c r="G1620" i="1"/>
  <c r="H1620" i="1"/>
  <c r="H11" i="3"/>
  <c r="D417" i="4"/>
  <c r="F308" i="4"/>
  <c r="C303" i="1"/>
  <c r="D175" i="5"/>
  <c r="F176" i="5"/>
  <c r="H24" i="3"/>
  <c r="C1180" i="1"/>
  <c r="H3" i="1"/>
  <c r="G3" i="1"/>
  <c r="G226" i="1"/>
  <c r="H226" i="1"/>
  <c r="G578" i="1"/>
  <c r="H578" i="1"/>
  <c r="G516" i="1"/>
  <c r="H516" i="1"/>
  <c r="D6" i="5"/>
  <c r="F7" i="5"/>
  <c r="H22" i="3"/>
  <c r="C1012" i="1"/>
  <c r="F250" i="5"/>
  <c r="H25" i="3"/>
  <c r="C1254" i="1"/>
  <c r="F535" i="4"/>
  <c r="D640" i="4"/>
  <c r="C529" i="1"/>
  <c r="H198" i="1"/>
  <c r="G198" i="1"/>
  <c r="H316" i="1"/>
  <c r="G316" i="1"/>
  <c r="G356" i="1"/>
  <c r="H356" i="1"/>
  <c r="G1140" i="1"/>
  <c r="H1140" i="1"/>
  <c r="D422" i="4"/>
  <c r="D300" i="4"/>
  <c r="F6" i="4"/>
  <c r="H17" i="3"/>
  <c r="C2" i="1"/>
  <c r="G304" i="1"/>
  <c r="H304" i="1"/>
  <c r="G45" i="1"/>
  <c r="H45" i="1"/>
  <c r="D1536" i="1"/>
  <c r="I31" i="3"/>
  <c r="H1206" i="1"/>
  <c r="G1206" i="1"/>
  <c r="G1093" i="1"/>
  <c r="H1093" i="1"/>
  <c r="H299" i="9"/>
  <c r="D1011" i="1"/>
  <c r="G102" i="1"/>
  <c r="H102" i="1"/>
  <c r="E643" i="4"/>
  <c r="D417" i="1"/>
  <c r="H1524" i="1"/>
  <c r="G1524" i="1"/>
  <c r="D301" i="4"/>
  <c r="D423" i="4"/>
  <c r="C295" i="1"/>
  <c r="E341" i="9"/>
  <c r="B342" i="9"/>
  <c r="H530" i="1"/>
  <c r="G530" i="1"/>
  <c r="D418" i="4"/>
  <c r="F360" i="4"/>
  <c r="C355" i="1"/>
  <c r="H1484" i="1"/>
  <c r="G1484" i="1"/>
  <c r="H39" i="1"/>
  <c r="G39" i="1"/>
  <c r="G460" i="1"/>
  <c r="H460" i="1"/>
  <c r="F141" i="6"/>
  <c r="H31" i="3"/>
  <c r="C1536" i="1"/>
  <c r="H1430" i="1"/>
  <c r="G1430" i="1"/>
  <c r="G1075" i="1"/>
  <c r="H1075" i="1"/>
  <c r="H148" i="1" l="1"/>
  <c r="D295" i="1"/>
  <c r="E301" i="4"/>
  <c r="D297" i="1" s="1"/>
  <c r="E423" i="4"/>
  <c r="E424" i="4" s="1"/>
  <c r="D419" i="1" s="1"/>
  <c r="E300" i="4"/>
  <c r="D296" i="1" s="1"/>
  <c r="D644" i="4"/>
  <c r="D425" i="4"/>
  <c r="F423" i="4"/>
  <c r="C418" i="1"/>
  <c r="G20" i="9"/>
  <c r="F301" i="4"/>
  <c r="C297" i="1"/>
  <c r="D637" i="1"/>
  <c r="G2" i="1"/>
  <c r="H2" i="1"/>
  <c r="D643" i="4"/>
  <c r="D424" i="4"/>
  <c r="F422" i="4"/>
  <c r="C417" i="1"/>
  <c r="G1012" i="1"/>
  <c r="H1012" i="1"/>
  <c r="F417" i="4"/>
  <c r="C412" i="1"/>
  <c r="G1074" i="1"/>
  <c r="H1074" i="1"/>
  <c r="H1254" i="1"/>
  <c r="G1254" i="1"/>
  <c r="F175" i="5"/>
  <c r="C1179" i="1"/>
  <c r="N3" i="9"/>
  <c r="I11" i="3"/>
  <c r="H424" i="1"/>
  <c r="G424" i="1"/>
  <c r="G529" i="1"/>
  <c r="H529" i="1"/>
  <c r="H1180" i="1"/>
  <c r="G1180" i="1"/>
  <c r="G303" i="1"/>
  <c r="H303" i="1"/>
  <c r="F418" i="4"/>
  <c r="C413" i="1"/>
  <c r="G295" i="1"/>
  <c r="H295" i="1"/>
  <c r="H1536" i="1"/>
  <c r="G1536" i="1"/>
  <c r="H9" i="3"/>
  <c r="H355" i="1"/>
  <c r="G355" i="1"/>
  <c r="C296" i="1"/>
  <c r="F640" i="4"/>
  <c r="C634" i="1"/>
  <c r="G306" i="9"/>
  <c r="E306" i="9" s="1"/>
  <c r="B306" i="9" s="1"/>
  <c r="G299" i="9"/>
  <c r="E299" i="9" s="1"/>
  <c r="F6" i="5"/>
  <c r="C1011" i="1"/>
  <c r="F639" i="4"/>
  <c r="C633" i="1"/>
  <c r="F300" i="4" l="1"/>
  <c r="H20" i="9"/>
  <c r="E20" i="9" s="1"/>
  <c r="B20" i="9" s="1"/>
  <c r="D418" i="1"/>
  <c r="G418" i="1" s="1"/>
  <c r="E425" i="4"/>
  <c r="D420" i="1" s="1"/>
  <c r="E644" i="4"/>
  <c r="E645" i="4" s="1"/>
  <c r="D639" i="1" s="1"/>
  <c r="H418" i="1"/>
  <c r="K3" i="9"/>
  <c r="I9" i="3"/>
  <c r="H297" i="1"/>
  <c r="G297" i="1"/>
  <c r="G413" i="1"/>
  <c r="H413" i="1"/>
  <c r="H1179" i="1"/>
  <c r="G1179" i="1"/>
  <c r="F424" i="4"/>
  <c r="C419" i="1"/>
  <c r="F425" i="4"/>
  <c r="C420" i="1"/>
  <c r="H412" i="1"/>
  <c r="G412" i="1"/>
  <c r="G417" i="1"/>
  <c r="H417" i="1"/>
  <c r="G633" i="1"/>
  <c r="H633" i="1"/>
  <c r="B299" i="9"/>
  <c r="H296" i="1"/>
  <c r="G296" i="1"/>
  <c r="H8" i="3"/>
  <c r="G1011" i="1"/>
  <c r="H1011" i="1"/>
  <c r="G634" i="1"/>
  <c r="H634" i="1"/>
  <c r="D645" i="4"/>
  <c r="F643" i="4"/>
  <c r="C637" i="1"/>
  <c r="D646" i="4"/>
  <c r="F644" i="4"/>
  <c r="C638" i="1"/>
  <c r="D638" i="1" l="1"/>
  <c r="H638" i="1" s="1"/>
  <c r="E646" i="4"/>
  <c r="D640" i="1" s="1"/>
  <c r="G637" i="1"/>
  <c r="H637" i="1"/>
  <c r="G419" i="1"/>
  <c r="H419" i="1"/>
  <c r="F646" i="4"/>
  <c r="D650" i="4"/>
  <c r="C640" i="1"/>
  <c r="F645" i="4"/>
  <c r="D649" i="4"/>
  <c r="C639" i="1"/>
  <c r="H420" i="1"/>
  <c r="G420" i="1"/>
  <c r="E650" i="4"/>
  <c r="M3" i="9"/>
  <c r="E649" i="4" l="1"/>
  <c r="I19" i="3" s="1"/>
  <c r="G638" i="1"/>
  <c r="H333" i="9"/>
  <c r="G333" i="9"/>
  <c r="E333" i="9" s="1"/>
  <c r="H639" i="1"/>
  <c r="G639" i="1"/>
  <c r="F649" i="4"/>
  <c r="H19" i="3"/>
  <c r="C643" i="1"/>
  <c r="G297" i="9"/>
  <c r="E297" i="9" s="1"/>
  <c r="B297" i="9" s="1"/>
  <c r="F650" i="4"/>
  <c r="H20" i="3"/>
  <c r="C644" i="1"/>
  <c r="I20" i="3"/>
  <c r="D644" i="1"/>
  <c r="H640" i="1"/>
  <c r="G640" i="1"/>
  <c r="D643" i="1" l="1"/>
  <c r="G643" i="1" s="1"/>
  <c r="B333" i="9"/>
  <c r="E298" i="9"/>
  <c r="I8" i="3" s="1"/>
  <c r="G644" i="1"/>
  <c r="H644" i="1"/>
  <c r="H7" i="3"/>
  <c r="H643" i="1" l="1"/>
  <c r="J3" i="9"/>
  <c r="G295" i="9" l="1"/>
  <c r="L293" i="9"/>
  <c r="F293" i="9" s="1"/>
  <c r="H295" i="9"/>
  <c r="H18" i="9"/>
  <c r="G18" i="9"/>
  <c r="J7" i="9"/>
  <c r="I12" i="9"/>
  <c r="J8" i="9"/>
  <c r="G15" i="9"/>
  <c r="M16" i="9"/>
  <c r="I8" i="9"/>
  <c r="M15" i="9"/>
  <c r="I9" i="9"/>
  <c r="H16" i="9"/>
  <c r="J9" i="9"/>
  <c r="H15" i="9"/>
  <c r="J6" i="9"/>
  <c r="I11" i="9"/>
  <c r="H17" i="9"/>
  <c r="I13" i="9"/>
  <c r="G22" i="9"/>
  <c r="K10" i="9"/>
  <c r="G16" i="9"/>
  <c r="E16" i="9" s="1"/>
  <c r="H21" i="9"/>
  <c r="I5" i="9"/>
  <c r="K11" i="9"/>
  <c r="J17" i="9"/>
  <c r="J5" i="9"/>
  <c r="L16" i="9"/>
  <c r="I7" i="9"/>
  <c r="K13" i="9"/>
  <c r="K6" i="9"/>
  <c r="J11" i="9"/>
  <c r="I17" i="9"/>
  <c r="H22" i="9"/>
  <c r="K7" i="9"/>
  <c r="J12" i="9"/>
  <c r="I6" i="9"/>
  <c r="K12" i="9"/>
  <c r="G17" i="9"/>
  <c r="K9" i="9"/>
  <c r="L15" i="9"/>
  <c r="G21" i="9"/>
  <c r="K8" i="9"/>
  <c r="J13" i="9"/>
  <c r="K5" i="9"/>
  <c r="J10" i="9"/>
  <c r="E10" i="9" s="1"/>
  <c r="B10" i="9" s="1"/>
  <c r="F16" i="9" l="1"/>
  <c r="B16" i="9" s="1"/>
  <c r="E17" i="9"/>
  <c r="B17" i="9" s="1"/>
  <c r="E21" i="9"/>
  <c r="B21" i="9" s="1"/>
  <c r="F15" i="9"/>
  <c r="E6" i="9"/>
  <c r="B6" i="9" s="1"/>
  <c r="E13" i="9"/>
  <c r="B13" i="9" s="1"/>
  <c r="E8" i="9"/>
  <c r="B8" i="9" s="1"/>
  <c r="E12" i="9"/>
  <c r="B12" i="9" s="1"/>
  <c r="E7" i="9"/>
  <c r="B7" i="9" s="1"/>
  <c r="E11" i="9"/>
  <c r="B11" i="9" s="1"/>
  <c r="B293" i="9"/>
  <c r="F23" i="9"/>
  <c r="E5" i="9"/>
  <c r="E22" i="9"/>
  <c r="B22" i="9" s="1"/>
  <c r="E9" i="9"/>
  <c r="B9" i="9" s="1"/>
  <c r="E15" i="9"/>
  <c r="E18" i="9"/>
  <c r="B18" i="9" s="1"/>
  <c r="E295" i="9"/>
  <c r="F14" i="9" l="1"/>
  <c r="F3" i="9" s="1"/>
  <c r="B5" i="9"/>
  <c r="E4" i="9"/>
  <c r="B295" i="9"/>
  <c r="E23" i="9"/>
  <c r="I7" i="3" s="1"/>
  <c r="B15" i="9"/>
  <c r="E14" i="9"/>
  <c r="I13" i="3" s="1"/>
  <c r="E3" i="9" l="1"/>
</calcChain>
</file>

<file path=xl/sharedStrings.xml><?xml version="1.0" encoding="utf-8"?>
<sst xmlns="http://schemas.openxmlformats.org/spreadsheetml/2006/main" count="4724" uniqueCount="3657">
  <si>
    <t>Obveznik:</t>
  </si>
  <si>
    <t>43343 - ZAVOD ZA PROSTORNO UREĐENJE KOPRIVNIČKO-KRIŽEVAČKE ŽUPANIJE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</si>
  <si>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</si>
  <si>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</si>
  <si>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</si>
  <si>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</si>
  <si>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</si>
  <si>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</si>
  <si>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</si>
  <si>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</si>
  <si>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</si>
  <si>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</si>
  <si>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</si>
  <si>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</si>
  <si>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</si>
  <si>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</si>
  <si>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</si>
  <si>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</si>
  <si>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</si>
  <si>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</si>
  <si>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</si>
  <si>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</si>
  <si>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</si>
  <si>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</si>
  <si>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</si>
  <si>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</si>
  <si>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</si>
  <si>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</si>
  <si>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</si>
  <si>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</si>
  <si>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</si>
  <si>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</si>
  <si>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</si>
  <si>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</si>
  <si>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</si>
  <si>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</si>
  <si>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</si>
  <si>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</si>
  <si>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</si>
  <si>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</si>
  <si>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</si>
  <si>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</si>
  <si>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</si>
  <si>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</si>
  <si>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</si>
  <si>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</si>
  <si>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</si>
  <si>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</si>
  <si>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</si>
  <si>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</si>
  <si>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</si>
  <si>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</si>
  <si>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</si>
  <si>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</si>
  <si>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</si>
  <si>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</si>
  <si>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</si>
  <si>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</si>
  <si>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</si>
  <si>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</si>
  <si>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</si>
  <si>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</si>
  <si>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</si>
  <si>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</si>
  <si>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</si>
  <si>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</si>
  <si>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</si>
  <si>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</si>
  <si>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</si>
  <si>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</si>
  <si>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</si>
  <si>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</si>
  <si>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</si>
  <si>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</si>
  <si>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</si>
  <si>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</si>
  <si>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</si>
  <si>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</si>
  <si>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</si>
  <si>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</si>
  <si>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</si>
  <si>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</si>
  <si>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</si>
  <si>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</si>
  <si>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</si>
  <si>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</si>
  <si>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</si>
  <si>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</si>
  <si>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</si>
  <si>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</si>
  <si>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</si>
  <si>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</si>
  <si>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</si>
  <si>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</si>
  <si>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</si>
  <si>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</si>
  <si>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</si>
  <si>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</si>
  <si>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</si>
  <si>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</si>
  <si>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</si>
  <si>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</si>
  <si>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</si>
  <si>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</si>
  <si>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</si>
  <si>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</si>
  <si>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</si>
  <si>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</si>
  <si>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</si>
  <si>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</si>
  <si>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</si>
  <si>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</si>
  <si>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</si>
  <si>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</si>
  <si>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</si>
  <si>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</si>
  <si>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</si>
  <si>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</si>
  <si>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</si>
  <si>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</si>
  <si>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</si>
  <si>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</si>
  <si>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</si>
  <si>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</si>
  <si>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</si>
  <si>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</si>
  <si>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</si>
  <si>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</si>
  <si>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</si>
  <si>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</si>
  <si>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</si>
  <si>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</si>
  <si>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</si>
  <si>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</si>
  <si>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</si>
  <si>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</si>
  <si>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</si>
  <si>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</si>
  <si>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</si>
  <si>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</si>
  <si>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</si>
  <si>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</si>
  <si>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</si>
  <si>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</si>
  <si>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</si>
  <si>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</si>
  <si>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</si>
  <si>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</si>
  <si>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</si>
  <si>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</si>
  <si>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</si>
  <si>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</si>
  <si>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</si>
  <si>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</si>
  <si>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</si>
  <si>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</si>
  <si>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</si>
  <si>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</si>
  <si>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</si>
  <si>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</si>
  <si>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</si>
  <si>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</si>
  <si>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</si>
  <si>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</si>
  <si>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</si>
  <si>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</si>
  <si>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</si>
  <si>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</si>
  <si>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</si>
  <si>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</si>
  <si>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</si>
  <si>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</si>
  <si>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</si>
  <si>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</si>
  <si>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</si>
  <si>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</si>
  <si>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</si>
  <si>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</si>
  <si>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</si>
  <si>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</si>
  <si>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</si>
  <si>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</si>
  <si>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</si>
  <si>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</si>
  <si>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</si>
  <si>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</si>
  <si>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</si>
  <si>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</si>
  <si>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</si>
  <si>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</si>
  <si>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</si>
  <si>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</si>
  <si>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</si>
  <si>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</si>
  <si>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</si>
  <si>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</si>
  <si>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</si>
  <si>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</si>
  <si>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</si>
  <si>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</si>
  <si>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</si>
  <si>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</si>
  <si>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</si>
  <si>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</si>
  <si>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</si>
  <si>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</si>
  <si>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</si>
  <si>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</si>
  <si>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</si>
  <si>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</si>
  <si>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</si>
  <si>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</si>
  <si>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</si>
  <si>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</si>
  <si>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</si>
  <si>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</si>
  <si>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</si>
  <si>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</si>
  <si>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</si>
  <si>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</si>
  <si>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</si>
  <si>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</si>
  <si>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</si>
  <si>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</si>
  <si>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</si>
  <si>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</si>
  <si>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</si>
  <si>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</si>
  <si>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</si>
  <si>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</si>
  <si>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</si>
  <si>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</si>
  <si>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</si>
  <si>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</si>
  <si>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</si>
  <si>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</si>
  <si>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</si>
  <si>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</si>
  <si>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</si>
  <si>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</si>
  <si>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</si>
  <si>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</si>
  <si>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</si>
  <si>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</si>
  <si>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</si>
  <si>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</si>
  <si>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</si>
  <si>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</si>
  <si>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</si>
  <si>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</si>
  <si>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</si>
  <si>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</si>
  <si>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</si>
  <si>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</si>
  <si>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</si>
  <si>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</si>
  <si>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</si>
  <si>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</si>
  <si>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</si>
  <si>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</si>
  <si>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</si>
  <si>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</si>
  <si>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</si>
  <si>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</si>
  <si>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</si>
  <si>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</si>
  <si>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</si>
  <si>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</si>
  <si>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</si>
  <si>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</si>
  <si>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</si>
  <si>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</si>
  <si>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</si>
  <si>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</si>
  <si>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</si>
  <si>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</si>
  <si>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</si>
  <si>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</si>
  <si>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</si>
  <si>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</si>
  <si>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</si>
  <si>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</si>
  <si>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</si>
  <si>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</si>
  <si>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</si>
  <si>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</si>
  <si>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</si>
  <si>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</si>
  <si>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</si>
  <si>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</si>
  <si>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</si>
  <si>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</si>
  <si>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</si>
  <si>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</si>
  <si>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</si>
  <si>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</si>
  <si>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</si>
  <si>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</si>
  <si>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</si>
  <si>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</si>
  <si>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</si>
  <si>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</si>
  <si>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</si>
  <si>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</si>
  <si>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</si>
  <si>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</si>
  <si>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</si>
  <si>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</si>
  <si>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</si>
  <si>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</si>
  <si>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</si>
  <si>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</si>
  <si>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</si>
  <si>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</si>
  <si>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</si>
  <si>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</si>
  <si>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</si>
  <si>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</si>
  <si>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</si>
  <si>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</si>
  <si>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</si>
  <si>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</si>
  <si>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</si>
  <si>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</si>
  <si>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</si>
  <si>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</si>
  <si>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</si>
  <si>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</si>
  <si>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</si>
  <si>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</si>
  <si>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</si>
  <si>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</si>
  <si>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</si>
  <si>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</si>
  <si>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</si>
  <si>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</si>
  <si>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</si>
  <si>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</si>
  <si>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</si>
  <si>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</si>
  <si>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</si>
  <si>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</si>
  <si>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</si>
  <si>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</si>
  <si>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</si>
  <si>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</si>
  <si>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</si>
  <si>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</si>
  <si>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</si>
  <si>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</si>
  <si>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</si>
  <si>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</si>
  <si>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</si>
  <si>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</si>
  <si>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</si>
  <si>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</si>
  <si>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</si>
  <si>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</si>
  <si>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</si>
  <si>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</si>
  <si>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</si>
  <si>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</si>
  <si>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</si>
  <si>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</si>
  <si>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</si>
  <si>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</si>
  <si>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</si>
  <si>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</si>
  <si>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</si>
  <si>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</si>
  <si>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</si>
  <si>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</si>
  <si>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</si>
  <si>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</si>
  <si>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</si>
  <si>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</si>
  <si>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</si>
  <si>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</si>
  <si>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</si>
  <si>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</si>
  <si>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</si>
  <si>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</si>
  <si>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</si>
  <si>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</si>
  <si>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</si>
  <si>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</si>
  <si>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</si>
  <si>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</si>
  <si>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</si>
  <si>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</si>
  <si>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</si>
  <si>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</si>
  <si>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</si>
  <si>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</si>
  <si>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</si>
  <si>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</si>
  <si>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</si>
  <si>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</si>
  <si>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</si>
  <si>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</si>
  <si>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</si>
  <si>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</si>
  <si>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</si>
  <si>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</si>
  <si>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</si>
  <si>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</si>
  <si>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</si>
  <si>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</si>
  <si>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</si>
  <si>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</si>
  <si>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</si>
  <si>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</si>
  <si>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</si>
  <si>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</si>
  <si>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</si>
  <si>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</si>
  <si>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</si>
  <si>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</si>
  <si>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</si>
  <si>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</si>
  <si>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</si>
  <si>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</si>
  <si>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</si>
  <si>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</si>
  <si>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</si>
  <si>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</si>
  <si>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</si>
  <si>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</si>
  <si>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</si>
  <si>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</si>
  <si>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</si>
  <si>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</si>
  <si>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</si>
  <si>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</si>
  <si>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</si>
  <si>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</si>
  <si>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</si>
  <si>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</si>
  <si>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</si>
  <si>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</si>
  <si>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</si>
  <si>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</si>
  <si>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</si>
  <si>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</si>
  <si>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</si>
  <si>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</si>
  <si>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</si>
  <si>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</si>
  <si>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</si>
  <si>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</si>
  <si>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</si>
  <si>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</si>
  <si>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</si>
  <si>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</si>
  <si>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</si>
  <si>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</si>
  <si>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</si>
  <si>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</si>
  <si>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</si>
  <si>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</si>
  <si>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</si>
  <si>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</si>
  <si>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</si>
  <si>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</si>
  <si>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</si>
  <si>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</si>
  <si>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</si>
  <si>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</si>
  <si>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</si>
  <si>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</si>
  <si>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</si>
  <si>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</si>
  <si>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</si>
  <si>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</si>
  <si>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</si>
  <si>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</si>
  <si>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</si>
  <si>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</si>
  <si>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</si>
  <si>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</si>
  <si>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</si>
  <si>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</si>
  <si>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</si>
  <si>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</si>
  <si>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</si>
  <si>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</si>
  <si>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</si>
  <si>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</si>
  <si>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</si>
  <si>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</si>
  <si>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</si>
  <si>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</si>
  <si>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</si>
  <si>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</si>
  <si>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</si>
  <si>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</si>
  <si>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</si>
  <si>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</si>
  <si>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</si>
  <si>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</si>
  <si>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</si>
  <si>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</si>
  <si>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</si>
  <si>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</si>
  <si>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</si>
  <si>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</si>
  <si>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</si>
  <si>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</si>
  <si>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</si>
  <si>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</si>
  <si>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</si>
  <si>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</si>
  <si>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</si>
  <si>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</si>
  <si>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</si>
  <si>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</si>
  <si>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</si>
  <si>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</si>
  <si>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</si>
  <si>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</si>
  <si>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</si>
  <si>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</si>
  <si>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</si>
  <si>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</si>
  <si>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</si>
  <si>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</si>
  <si>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</si>
  <si>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</si>
  <si>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</si>
  <si>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</si>
  <si>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</si>
  <si>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</si>
  <si>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</si>
  <si>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</si>
  <si>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</si>
  <si>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</si>
  <si>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</si>
  <si>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</si>
  <si>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</si>
  <si>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</si>
  <si>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</si>
  <si>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</si>
  <si>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</si>
  <si>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</si>
  <si>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</si>
  <si>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</si>
  <si>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</si>
  <si>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</si>
  <si>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</si>
  <si>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</si>
  <si>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</si>
  <si>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</si>
  <si>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</si>
  <si>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</si>
  <si>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</si>
  <si>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</si>
  <si>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</si>
  <si>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</si>
  <si>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</si>
  <si>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</si>
  <si>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</si>
  <si>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</si>
  <si>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</si>
  <si>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</si>
  <si>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</si>
  <si>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</si>
  <si>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</si>
  <si>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</si>
  <si>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</si>
  <si>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</si>
  <si>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</si>
  <si>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</si>
  <si>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</si>
  <si>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</si>
  <si>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</si>
  <si>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</si>
  <si>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</si>
  <si>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</si>
  <si>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</si>
  <si>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</si>
  <si>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</si>
  <si>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</si>
  <si>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</si>
  <si>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</si>
  <si>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</si>
  <si>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</si>
  <si>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</si>
  <si>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</si>
  <si>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</si>
  <si>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</si>
  <si>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</si>
  <si>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</si>
  <si>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</si>
  <si>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</si>
  <si>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</si>
  <si>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</si>
  <si>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</si>
  <si>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</si>
  <si>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</si>
  <si>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</si>
  <si>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</si>
  <si>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</si>
  <si>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</si>
  <si>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</si>
  <si>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</si>
  <si>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</si>
  <si>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</si>
  <si>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</si>
  <si>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</si>
  <si>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</si>
  <si>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</si>
  <si>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</si>
  <si>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</si>
  <si>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</si>
  <si>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</si>
  <si>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</si>
  <si>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</si>
  <si>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</si>
  <si>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</si>
  <si>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</si>
  <si>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</si>
  <si>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</si>
  <si>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</si>
  <si>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</si>
  <si>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</si>
  <si>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</si>
  <si>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</si>
  <si>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</si>
  <si>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</si>
  <si>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</si>
  <si>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</si>
  <si>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</si>
  <si>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</si>
  <si>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</si>
  <si>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</si>
  <si>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</si>
  <si>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</si>
  <si>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</si>
  <si>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</si>
  <si>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</si>
  <si>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</si>
  <si>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</si>
  <si>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</si>
  <si>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</si>
  <si>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</si>
  <si>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</si>
  <si>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</si>
  <si>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</si>
  <si>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</si>
  <si>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</si>
  <si>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</si>
  <si>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</si>
  <si>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</si>
  <si>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</si>
  <si>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</si>
  <si>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</si>
  <si>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</si>
  <si>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</si>
  <si>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</si>
  <si>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</si>
  <si>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</si>
  <si>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</si>
  <si>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</si>
  <si>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</si>
  <si>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</si>
  <si>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</si>
  <si>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</si>
  <si>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</si>
  <si>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</si>
  <si>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</si>
  <si>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</si>
  <si>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</si>
  <si>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</si>
  <si>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</si>
  <si>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</si>
  <si>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</si>
  <si>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</si>
  <si>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</si>
  <si>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</si>
  <si>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</si>
  <si>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</si>
  <si>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</si>
  <si>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</si>
  <si>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</si>
  <si>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</si>
  <si>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</si>
  <si>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</si>
  <si>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</si>
  <si>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</si>
  <si>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</si>
  <si>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</si>
  <si>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</si>
  <si>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</si>
  <si>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</si>
  <si>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</si>
  <si>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</si>
  <si>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</si>
  <si>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</si>
  <si>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</si>
  <si>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</si>
  <si>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</si>
  <si>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</si>
  <si>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</si>
  <si>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</si>
  <si>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</si>
  <si>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</si>
  <si>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</si>
  <si>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</si>
  <si>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</si>
  <si>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</si>
  <si>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</si>
  <si>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</si>
  <si>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</si>
  <si>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</si>
  <si>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</si>
  <si>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</si>
  <si>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</si>
  <si>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</si>
  <si>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</si>
  <si>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</si>
  <si>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</si>
  <si>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</si>
  <si>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</si>
  <si>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</si>
  <si>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</si>
  <si>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</si>
  <si>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</si>
  <si>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</si>
  <si>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</si>
  <si>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</si>
  <si>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</si>
  <si>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</si>
  <si>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</si>
  <si>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</si>
  <si>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</si>
  <si>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</si>
  <si>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</si>
  <si>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</si>
  <si>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</si>
  <si>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</si>
  <si>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</si>
  <si>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</si>
  <si>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</si>
  <si>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</si>
  <si>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</si>
  <si>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</si>
  <si>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</si>
  <si>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</si>
  <si>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</si>
  <si>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</si>
  <si>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</si>
  <si>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</si>
  <si>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</si>
  <si>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</si>
  <si>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</si>
  <si>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</si>
  <si>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</si>
  <si>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</si>
  <si>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</si>
  <si>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</si>
  <si>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</si>
  <si>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</si>
  <si>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</si>
  <si>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</si>
  <si>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</si>
  <si>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</si>
  <si>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</si>
  <si>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</si>
  <si>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</si>
  <si>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</si>
  <si>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</si>
  <si>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</si>
  <si>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</si>
  <si>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</si>
  <si>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</si>
  <si>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</si>
  <si>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</si>
  <si>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</si>
  <si>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</si>
  <si>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</si>
  <si>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</si>
  <si>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</si>
  <si>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</si>
  <si>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</si>
  <si>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</si>
  <si>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</si>
  <si>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</si>
  <si>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</si>
  <si>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</si>
  <si>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</si>
  <si>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</si>
  <si>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</si>
  <si>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</si>
  <si>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</si>
  <si>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</si>
  <si>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</si>
  <si>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</si>
  <si>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</si>
  <si>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</si>
  <si>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</si>
  <si>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</si>
  <si>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</si>
  <si>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</si>
  <si>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</si>
  <si>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</si>
  <si>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</si>
  <si>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</si>
  <si>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</si>
  <si>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</si>
  <si>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</si>
  <si>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</si>
  <si>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</si>
  <si>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</si>
  <si>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</si>
  <si>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</si>
  <si>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</si>
  <si>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</si>
  <si>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</si>
  <si>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</si>
  <si>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</si>
  <si>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</si>
  <si>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</si>
  <si>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</si>
  <si>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</si>
  <si>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</si>
  <si>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</si>
  <si>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</si>
  <si>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</si>
  <si>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</si>
  <si>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</si>
  <si>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</si>
  <si>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</si>
  <si>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</si>
  <si>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</si>
  <si>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</si>
  <si>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</si>
  <si>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</si>
  <si>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</si>
  <si>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</si>
  <si>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</si>
  <si>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</si>
  <si>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</si>
  <si>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</si>
  <si>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</si>
  <si>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</si>
  <si>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</si>
  <si>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</si>
  <si>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</si>
  <si>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</si>
  <si>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</si>
  <si>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</si>
  <si>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</si>
  <si>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</si>
  <si>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</si>
  <si>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</si>
  <si>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</si>
  <si>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</si>
  <si>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</si>
  <si>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</si>
  <si>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</si>
  <si>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</si>
  <si>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</si>
  <si>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</si>
  <si>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</si>
  <si>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</si>
  <si>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</si>
  <si>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</si>
  <si>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</si>
  <si>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</si>
  <si>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</si>
  <si>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</si>
  <si>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</si>
  <si>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</si>
  <si>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</si>
  <si>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</si>
  <si>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</si>
  <si>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</si>
  <si>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</si>
  <si>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</si>
  <si>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</si>
  <si>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</si>
  <si>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</si>
  <si>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</si>
  <si>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</si>
  <si>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</si>
  <si>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</si>
  <si>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</si>
  <si>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</si>
  <si>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</si>
  <si>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</si>
  <si>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</si>
  <si>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</si>
  <si>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</si>
  <si>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</si>
  <si>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</si>
  <si>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</si>
  <si>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</si>
  <si>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</si>
  <si>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</si>
  <si>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</si>
  <si>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</si>
  <si>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</si>
  <si>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</si>
  <si>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</si>
  <si>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</si>
  <si>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</si>
  <si>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</si>
  <si>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</si>
  <si>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</si>
  <si>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</si>
  <si>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</si>
  <si>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</si>
  <si>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</si>
  <si>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</si>
  <si>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</si>
  <si>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</si>
  <si>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</si>
  <si>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</si>
  <si>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</si>
  <si>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</si>
  <si>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</si>
  <si>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</si>
  <si>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</si>
  <si>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</si>
  <si>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</si>
  <si>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</si>
  <si>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</si>
  <si>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</si>
  <si>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</si>
  <si>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</si>
  <si>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</si>
  <si>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</si>
  <si>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</si>
  <si>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</si>
  <si>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</si>
  <si>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</si>
  <si>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</si>
  <si>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</si>
  <si>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</si>
  <si>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</si>
  <si>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</si>
  <si>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</si>
  <si>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</si>
  <si>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</si>
  <si>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</si>
  <si>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</si>
  <si>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</si>
  <si>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</si>
  <si>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</si>
  <si>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</si>
  <si>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</si>
  <si>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</si>
  <si>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</si>
  <si>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</si>
  <si>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</si>
  <si>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</si>
  <si>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</si>
  <si>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</si>
  <si>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</si>
  <si>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</si>
  <si>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</si>
  <si>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</si>
  <si>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</si>
  <si>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</si>
  <si>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</si>
  <si>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</si>
  <si>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</si>
  <si>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</si>
  <si>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</si>
  <si>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</si>
  <si>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</si>
  <si>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</si>
  <si>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</si>
  <si>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</si>
  <si>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</si>
  <si>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</si>
  <si>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</si>
  <si>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</si>
  <si>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</si>
  <si>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</si>
  <si>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</si>
  <si>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</si>
  <si>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</si>
  <si>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</si>
  <si>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</si>
  <si>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</si>
  <si>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</si>
  <si>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</si>
  <si>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</si>
  <si>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</si>
  <si>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</si>
  <si>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</si>
  <si>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</si>
  <si>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</si>
  <si>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</si>
  <si>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</si>
  <si>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</si>
  <si>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</si>
  <si>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</si>
  <si>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</si>
  <si>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</si>
  <si>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</si>
  <si>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</si>
  <si>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</si>
  <si>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</si>
  <si>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</si>
  <si>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</si>
  <si>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</si>
  <si>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</si>
  <si>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</si>
  <si>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</si>
  <si>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</si>
  <si>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</si>
  <si>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</si>
  <si>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</si>
  <si>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</si>
  <si>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</si>
  <si>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</si>
  <si>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</si>
  <si>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</si>
  <si>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</si>
  <si>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</si>
  <si>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</si>
  <si>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</si>
  <si>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</si>
  <si>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</si>
  <si>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</si>
  <si>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</si>
  <si>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</si>
  <si>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</si>
  <si>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</si>
  <si>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</si>
  <si>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</si>
  <si>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</si>
  <si>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</si>
  <si>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</si>
  <si>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</si>
  <si>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</si>
  <si>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</si>
  <si>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</si>
  <si>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</si>
  <si>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</si>
  <si>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</si>
  <si>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</si>
  <si>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</si>
  <si>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</si>
  <si>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</si>
  <si>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</si>
  <si>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</si>
  <si>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</si>
  <si>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</si>
  <si>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</si>
  <si>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</si>
  <si>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</si>
  <si>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</si>
  <si>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</si>
  <si>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</si>
  <si>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</si>
  <si>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</si>
  <si>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</si>
  <si>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</si>
  <si>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</si>
  <si>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</si>
  <si>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</si>
  <si>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</si>
  <si>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</si>
  <si>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</si>
  <si>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</si>
  <si>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</si>
  <si>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</si>
  <si>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</si>
  <si>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</si>
  <si>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</si>
  <si>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</si>
  <si>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</si>
  <si>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</si>
  <si>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</si>
  <si>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</si>
  <si>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</si>
  <si>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</si>
  <si>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</si>
  <si>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</si>
  <si>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</si>
  <si>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</si>
  <si>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</si>
  <si>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</si>
  <si>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</si>
  <si>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</si>
  <si>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</si>
  <si>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</si>
  <si>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</si>
  <si>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</si>
  <si>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</si>
  <si>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</si>
  <si>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</si>
  <si>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</si>
  <si>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</si>
  <si>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</si>
  <si>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</si>
  <si>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</si>
  <si>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</si>
  <si>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</si>
  <si>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</si>
  <si>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</si>
  <si>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</si>
  <si>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</si>
  <si>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</si>
  <si>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</si>
  <si>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</si>
  <si>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</si>
  <si>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</si>
  <si>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</si>
  <si>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</si>
  <si>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</si>
  <si>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</si>
  <si>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</si>
  <si>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</si>
  <si>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</si>
  <si>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</si>
  <si>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</si>
  <si>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</si>
  <si>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</si>
  <si>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</si>
  <si>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</si>
  <si>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</si>
  <si>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</si>
  <si>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</si>
  <si>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</si>
  <si>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</si>
  <si>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</si>
  <si>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</si>
  <si>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</si>
  <si>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</si>
  <si>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</si>
  <si>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</si>
  <si>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</si>
  <si>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</si>
  <si>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</si>
  <si>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</si>
  <si>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</si>
  <si>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</si>
  <si>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</si>
  <si>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</si>
  <si>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</si>
  <si>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</si>
  <si>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</si>
  <si>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</si>
  <si>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</si>
  <si>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</si>
  <si>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</si>
  <si>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</si>
  <si>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</si>
  <si>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</si>
  <si>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</si>
  <si>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</si>
  <si>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</si>
  <si>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</si>
  <si>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</si>
  <si>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</si>
  <si>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</si>
  <si>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</si>
  <si>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</si>
  <si>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</si>
  <si>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</si>
  <si>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</si>
  <si>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</si>
  <si>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</si>
  <si>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</si>
  <si>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</si>
  <si>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</si>
  <si>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</si>
  <si>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</si>
  <si>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</si>
  <si>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</si>
  <si>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</si>
  <si>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</si>
  <si>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</si>
  <si>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</si>
  <si>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</si>
  <si>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</si>
  <si>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</si>
  <si>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</si>
  <si>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</si>
  <si>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</si>
  <si>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</si>
  <si>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</si>
  <si>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</si>
  <si>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</si>
  <si>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</si>
  <si>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</si>
  <si>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</si>
  <si>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</si>
  <si>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</si>
  <si>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</si>
  <si>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</si>
  <si>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</si>
  <si>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</si>
  <si>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</si>
  <si>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</si>
  <si>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</si>
  <si>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</si>
  <si>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</si>
  <si>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</si>
  <si>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</si>
  <si>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</si>
  <si>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</si>
  <si>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</si>
  <si>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</si>
  <si>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</si>
  <si>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</si>
  <si>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</si>
  <si>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</si>
  <si>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</si>
  <si>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</si>
  <si>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</si>
  <si>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</si>
  <si>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</si>
  <si>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</si>
  <si>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</si>
  <si>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</si>
  <si>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</si>
  <si>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</si>
  <si>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</si>
  <si>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</si>
  <si>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</si>
  <si>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</si>
  <si>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</si>
  <si>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</si>
  <si>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</si>
  <si>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</si>
  <si>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</si>
  <si>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</si>
  <si>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</si>
  <si>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</si>
  <si>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</si>
  <si>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</si>
  <si>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</si>
  <si>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</si>
  <si>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</si>
  <si>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</si>
  <si>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</si>
  <si>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</si>
  <si>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</si>
  <si>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</si>
  <si>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</si>
  <si>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</si>
  <si>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</si>
  <si>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</si>
  <si>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</si>
  <si>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</si>
  <si>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</si>
  <si>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</si>
  <si>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</si>
  <si>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</si>
  <si>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</si>
  <si>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</si>
  <si>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</si>
  <si>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</si>
  <si>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</si>
  <si>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</si>
  <si>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</si>
  <si>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</si>
  <si>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</si>
  <si>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</si>
  <si>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</si>
  <si>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</si>
  <si>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</si>
  <si>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</si>
  <si>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</si>
  <si>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</si>
  <si>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</si>
  <si>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</si>
  <si>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</si>
  <si>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</si>
  <si>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</si>
  <si>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</si>
  <si>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</si>
  <si>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</si>
  <si>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</si>
  <si>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</si>
  <si>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</si>
  <si>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</si>
  <si>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</si>
  <si>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</si>
  <si>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</si>
  <si>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</si>
  <si>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</si>
  <si>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</si>
  <si>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</si>
  <si>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</si>
  <si>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</si>
  <si>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</si>
  <si>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</si>
  <si>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</si>
  <si>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</si>
  <si>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</si>
  <si>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</si>
  <si>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</si>
  <si>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</si>
  <si>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</si>
  <si>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</si>
  <si>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</si>
  <si>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</si>
  <si>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</si>
  <si>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</si>
  <si>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</si>
  <si>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</si>
  <si>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</si>
  <si>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</si>
  <si>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</si>
  <si>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</si>
  <si>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</si>
  <si>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</si>
  <si>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</si>
  <si>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</si>
  <si>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</si>
  <si>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</si>
  <si>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</si>
  <si>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</si>
  <si>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</si>
  <si>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</si>
  <si>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</si>
  <si>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</si>
  <si>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</si>
  <si>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</si>
  <si>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</si>
  <si>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</si>
  <si>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</si>
  <si>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</si>
  <si>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</si>
  <si>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</si>
  <si>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</si>
  <si>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</si>
  <si>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</si>
  <si>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</si>
  <si>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</si>
  <si>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</si>
  <si>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</si>
  <si>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</si>
  <si>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</si>
  <si>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</si>
  <si>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</si>
  <si>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</si>
  <si>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</si>
  <si>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</si>
  <si>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</si>
  <si>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</si>
  <si>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</si>
  <si>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</si>
  <si>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</si>
  <si>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</si>
  <si>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</si>
  <si>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</si>
  <si>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</si>
  <si>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</si>
  <si>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</si>
  <si>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</si>
  <si>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</si>
  <si>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</si>
  <si>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</si>
  <si>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</si>
  <si>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</si>
  <si>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</si>
  <si>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</si>
  <si>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</si>
  <si>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</si>
  <si>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</si>
  <si>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</si>
  <si>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</si>
  <si>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</si>
  <si>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</si>
  <si>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</si>
  <si>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</si>
  <si>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</si>
  <si>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</si>
  <si>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</si>
  <si>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</si>
  <si>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</si>
  <si>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</si>
  <si>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</si>
  <si>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</si>
  <si>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</si>
  <si>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</si>
  <si>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</si>
  <si>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</si>
  <si>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</si>
  <si>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</si>
  <si>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</si>
  <si>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</si>
  <si>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</si>
  <si>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</si>
  <si>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</si>
  <si>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</si>
  <si>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</si>
  <si>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</si>
  <si>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</si>
  <si>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</si>
  <si>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</si>
  <si>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</si>
  <si>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</si>
  <si>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</si>
  <si>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</si>
  <si>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</si>
  <si>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</si>
  <si>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</si>
  <si>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</si>
  <si>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</si>
  <si>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</si>
  <si>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</si>
  <si>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</si>
  <si>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</si>
  <si>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</si>
  <si>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</si>
  <si>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</si>
  <si>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</si>
  <si>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</si>
  <si>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</si>
  <si>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</si>
  <si>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</si>
  <si>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</si>
  <si>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</si>
  <si>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</si>
  <si>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</si>
  <si>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</si>
  <si>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</si>
  <si>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</si>
  <si>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</si>
  <si>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</si>
  <si>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</si>
  <si>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</si>
  <si>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</si>
  <si>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</si>
  <si>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</si>
  <si>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</si>
  <si>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</si>
  <si>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</si>
  <si>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</si>
  <si>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</si>
  <si>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</si>
  <si>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</si>
  <si>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</si>
  <si>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</si>
  <si>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</si>
  <si>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</si>
  <si>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</si>
  <si>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</si>
  <si>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</si>
  <si>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</si>
  <si>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</si>
  <si>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</si>
  <si>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</si>
  <si>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</si>
  <si>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</si>
  <si>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</si>
  <si>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</si>
  <si>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</si>
  <si>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</si>
  <si>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</si>
  <si>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</si>
  <si>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</si>
  <si>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</si>
  <si>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</si>
  <si>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</si>
  <si>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</si>
  <si>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</si>
  <si>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</si>
  <si>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</si>
  <si>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</si>
  <si>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</si>
  <si>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</si>
  <si>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</si>
  <si>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</si>
  <si>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</si>
  <si>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</si>
  <si>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</si>
  <si>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</si>
  <si>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</si>
  <si>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</si>
  <si>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</si>
  <si>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</si>
  <si>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</si>
  <si>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</si>
  <si>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</si>
  <si>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</si>
  <si>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</si>
  <si>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</si>
  <si>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</si>
  <si>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</si>
  <si>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</si>
  <si>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</si>
  <si>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</si>
  <si>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</si>
  <si>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</si>
  <si>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</si>
  <si>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</si>
  <si>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</si>
  <si>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</si>
  <si>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</si>
  <si>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</si>
  <si>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</si>
  <si>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</si>
  <si>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</si>
  <si>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</si>
  <si>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</si>
  <si>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</si>
  <si>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</si>
  <si>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</si>
  <si>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</si>
  <si>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</si>
  <si>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</si>
  <si>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</si>
  <si>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</si>
  <si>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</si>
  <si>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</si>
  <si>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</si>
  <si>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</si>
  <si>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</si>
  <si>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</si>
  <si>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</si>
  <si>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</si>
  <si>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</si>
  <si>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</si>
  <si>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</si>
  <si>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</si>
  <si>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</si>
  <si>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</si>
  <si>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</si>
  <si>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</si>
  <si>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</si>
  <si>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</si>
  <si>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</si>
  <si>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</si>
  <si>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</si>
  <si>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</si>
  <si>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</si>
  <si>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</si>
  <si>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</si>
  <si>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</si>
  <si>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</si>
  <si>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</si>
  <si>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</si>
  <si>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</si>
  <si>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</si>
  <si>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</si>
  <si>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</si>
  <si>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</si>
  <si>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</si>
  <si>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</si>
  <si>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</si>
  <si>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</si>
  <si>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</si>
  <si>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</si>
  <si>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</si>
  <si>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</si>
  <si>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</si>
  <si>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</si>
  <si>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</si>
  <si>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</si>
  <si>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</si>
  <si>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</si>
  <si>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</si>
  <si>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</si>
  <si>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</si>
  <si>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</si>
  <si>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</si>
  <si>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</si>
  <si>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</si>
  <si>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</si>
  <si>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</si>
  <si>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</si>
  <si>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</si>
  <si>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</si>
  <si>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</si>
  <si>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</si>
  <si>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</si>
  <si>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</si>
  <si>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</si>
  <si>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</si>
  <si>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</si>
  <si>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</si>
  <si>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</si>
  <si>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</si>
  <si>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</si>
  <si>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</si>
  <si>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</si>
  <si>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</si>
  <si>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</si>
  <si>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</si>
  <si>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</si>
  <si>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</si>
  <si>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</si>
  <si>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</si>
  <si>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</si>
  <si>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</si>
  <si>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</si>
  <si>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</si>
  <si>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</si>
  <si>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</si>
  <si>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</si>
  <si>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</si>
  <si>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</si>
  <si>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</si>
  <si>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</si>
  <si>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</si>
  <si>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</si>
  <si>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</si>
  <si>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</si>
  <si>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</si>
  <si>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</si>
  <si>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</si>
  <si>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</si>
  <si>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</si>
  <si>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</si>
  <si>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</si>
  <si>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</si>
  <si>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</si>
  <si>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</si>
  <si>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</si>
  <si>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</si>
  <si>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</si>
  <si>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</si>
  <si>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</si>
  <si>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</si>
  <si>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</si>
  <si>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</si>
  <si>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</si>
  <si>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</si>
  <si>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</si>
  <si>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</si>
  <si>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</si>
  <si>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</si>
  <si>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</si>
  <si>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</si>
  <si>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</si>
  <si>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</si>
  <si>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</si>
  <si>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</si>
  <si>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</si>
  <si>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</si>
  <si>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</si>
  <si>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</si>
  <si>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</si>
  <si>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</si>
  <si>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</si>
  <si>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</si>
  <si>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</si>
  <si>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</si>
  <si>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</si>
  <si>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</si>
  <si>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</si>
  <si>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</si>
  <si>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</si>
  <si>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</si>
  <si>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</si>
  <si>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</si>
  <si>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</si>
  <si>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</si>
  <si>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</si>
  <si>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</si>
  <si>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</si>
  <si>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</si>
  <si>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</si>
  <si>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</si>
  <si>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</si>
  <si>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</si>
  <si>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</si>
  <si>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</si>
  <si>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</si>
  <si>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</si>
  <si>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</si>
  <si>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</si>
  <si>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</si>
  <si>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</si>
  <si>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</si>
  <si>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</si>
  <si>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</si>
  <si>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</si>
  <si>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</si>
  <si>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</si>
  <si>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</si>
  <si>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</si>
  <si>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</si>
  <si>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</si>
  <si>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</si>
  <si>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</si>
  <si>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</si>
  <si>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</si>
  <si>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</si>
  <si>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</si>
  <si>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</si>
  <si>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</si>
  <si>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</si>
  <si>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</si>
  <si>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</si>
  <si>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</si>
  <si>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</si>
  <si>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</si>
  <si>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</si>
  <si>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</si>
  <si>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</si>
  <si>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</si>
  <si>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</si>
  <si>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</si>
  <si>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</si>
  <si>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</si>
  <si>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</si>
  <si>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</si>
  <si>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</si>
  <si>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</si>
  <si>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</si>
  <si>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</si>
  <si>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</si>
  <si>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</si>
  <si>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</si>
  <si>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</si>
  <si>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</si>
  <si>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</si>
  <si>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</si>
  <si>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</si>
  <si>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</si>
  <si>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</si>
  <si>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</si>
  <si>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</si>
  <si>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</si>
  <si>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</si>
  <si>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</si>
  <si>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</si>
  <si>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</si>
  <si>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</si>
  <si>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</si>
  <si>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</si>
  <si>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</si>
  <si>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</si>
  <si>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</si>
  <si>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</si>
  <si>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</si>
  <si>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</si>
  <si>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</si>
  <si>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</si>
  <si>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</si>
  <si>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</si>
  <si>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</si>
  <si>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</si>
  <si>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</si>
  <si>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</si>
  <si>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</si>
  <si>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</si>
  <si>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</si>
  <si>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</si>
  <si>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</si>
  <si>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</si>
  <si>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</si>
  <si>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</si>
  <si>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</si>
  <si>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</si>
  <si>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</si>
  <si>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</si>
  <si>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</si>
  <si>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</si>
  <si>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</si>
  <si>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</si>
  <si>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</si>
  <si>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</si>
  <si>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</si>
  <si>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</si>
  <si>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</si>
  <si>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</si>
  <si>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</si>
  <si>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</si>
  <si>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</si>
  <si>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</si>
  <si>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</si>
  <si>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</si>
  <si>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</si>
  <si>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</si>
  <si>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</si>
  <si>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</si>
  <si>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</si>
  <si>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</si>
  <si>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</si>
  <si>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</si>
  <si>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</si>
  <si>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</si>
  <si>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</si>
  <si>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</si>
  <si>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</si>
  <si>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</si>
  <si>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</si>
  <si>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</si>
  <si>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</si>
  <si>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</si>
  <si>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</si>
  <si>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</si>
  <si>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</si>
  <si>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</si>
  <si>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</si>
  <si>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</si>
  <si>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</si>
  <si>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</si>
  <si>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</si>
  <si>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</si>
  <si>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</si>
  <si>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</si>
  <si>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</si>
  <si>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</si>
  <si>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</si>
  <si>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</si>
  <si>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</si>
  <si>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</si>
  <si>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</si>
  <si>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</si>
  <si>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</si>
  <si>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</si>
  <si>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</si>
  <si>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</si>
  <si>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</si>
  <si>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</si>
  <si>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</si>
  <si>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</si>
  <si>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</si>
  <si>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</si>
  <si>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</si>
  <si>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</si>
  <si>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</si>
  <si>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</si>
  <si>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</si>
  <si>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</si>
  <si>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</si>
  <si>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</si>
  <si>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</si>
  <si>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</si>
  <si>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</si>
  <si>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</si>
  <si>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</si>
  <si>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</si>
  <si>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</si>
  <si>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</si>
  <si>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</si>
  <si>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</si>
  <si>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</si>
  <si>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</si>
  <si>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</si>
  <si>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</si>
  <si>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</si>
  <si>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</si>
  <si>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</si>
  <si>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</si>
  <si>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</si>
  <si>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</si>
  <si>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</si>
  <si>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</si>
  <si>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</si>
  <si>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</si>
  <si>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</si>
  <si>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</si>
  <si>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</si>
  <si>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</si>
  <si>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</si>
  <si>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</si>
  <si>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</si>
  <si>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</si>
  <si>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</si>
  <si>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</si>
  <si>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</si>
  <si>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</si>
  <si>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</si>
  <si>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</si>
  <si>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</si>
  <si>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</si>
  <si>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</si>
  <si>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</si>
  <si>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</si>
  <si>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</si>
  <si>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</si>
  <si>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</si>
  <si>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</si>
  <si>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</si>
  <si>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</si>
  <si>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</si>
  <si>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</si>
  <si>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</si>
  <si>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</si>
  <si>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</si>
  <si>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</si>
  <si>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</si>
  <si>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</si>
  <si>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</si>
  <si>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</si>
  <si>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</si>
  <si>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</si>
  <si>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</si>
  <si>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</si>
  <si>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</si>
  <si>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</si>
  <si>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</si>
  <si>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</si>
  <si>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</si>
  <si>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</si>
  <si>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</si>
  <si>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</si>
  <si>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</si>
  <si>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</si>
  <si>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</si>
  <si>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</si>
  <si>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</si>
  <si>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</si>
  <si>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</si>
  <si>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</si>
  <si>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</si>
  <si>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</si>
  <si>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</si>
  <si>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</si>
  <si>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</si>
  <si>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</si>
  <si>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</si>
  <si>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</si>
  <si>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</si>
  <si>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</si>
  <si>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</si>
  <si>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</si>
  <si>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</si>
  <si>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</si>
  <si>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</si>
  <si>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</si>
  <si>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</si>
  <si>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</si>
  <si>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</si>
  <si>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</si>
  <si>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</si>
  <si>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</si>
  <si>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</si>
  <si>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</si>
  <si>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</si>
  <si>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</si>
  <si>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</si>
  <si>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</si>
  <si>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</si>
  <si>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</si>
  <si>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</si>
  <si>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</si>
  <si>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</si>
  <si>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</si>
  <si>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</si>
  <si>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</si>
  <si>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</si>
  <si>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</si>
  <si>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</si>
  <si>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</si>
  <si>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</si>
  <si>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</si>
  <si>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</si>
  <si>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</si>
  <si>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</si>
  <si>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</si>
  <si>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</si>
  <si>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</si>
  <si>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</si>
  <si>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</si>
  <si>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</si>
  <si>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</si>
  <si>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</si>
  <si>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</si>
  <si>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</si>
  <si>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</si>
  <si>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</si>
  <si>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</si>
  <si>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</si>
  <si>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</si>
  <si>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</si>
  <si>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</si>
  <si>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</si>
  <si>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</si>
  <si>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</si>
  <si>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</si>
  <si>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</si>
  <si>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</si>
  <si>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</si>
  <si>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</si>
  <si>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</si>
  <si>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PROSTORNO UREĐENJE KOPRIVNIČKO-KRIŽEVAČKE ŽUPANIJE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</si>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</sst>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184741.81</v>
      </c>
      <c r="D2" s="7">
        <f>'PR-RAS'!E6</f>
        <v>192159.17</v>
      </c>
      <c r="E2" s="7">
        <v>0</v>
      </c>
      <c r="F2" s="7">
        <v>0</v>
      </c>
      <c r="G2" s="8">
        <f t="shared" ref="G2:G274" si="0">(B2/1000)*(C2*1+D2*2)</f>
        <v>569.06015000000002</v>
      </c>
      <c r="H2" s="8">
        <f t="shared" ref="H2:H274" si="1">ABS(C2-ROUND(C2,0))+ABS(D2-ROUND(D2,0))</f>
        <v>0.36000000001513399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0.05</v>
      </c>
      <c r="D78" s="2">
        <f>'PR-RAS'!E82</f>
        <v>0.01</v>
      </c>
      <c r="E78" s="2">
        <v>0</v>
      </c>
      <c r="F78" s="2">
        <v>0</v>
      </c>
      <c r="G78" s="3">
        <f t="shared" si="0"/>
        <v>5.3900000000000007E-3</v>
      </c>
      <c r="H78" s="3">
        <f t="shared" si="1"/>
        <v>6.0000000000000005E-2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0.05</v>
      </c>
      <c r="D79" s="2">
        <f>'PR-RAS'!E83</f>
        <v>0.01</v>
      </c>
      <c r="E79" s="2">
        <v>0</v>
      </c>
      <c r="F79" s="2">
        <v>0</v>
      </c>
      <c r="G79" s="3">
        <f t="shared" si="0"/>
        <v>5.4600000000000004E-3</v>
      </c>
      <c r="H79" s="3">
        <f t="shared" si="1"/>
        <v>6.0000000000000005E-2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0.05</v>
      </c>
      <c r="D81" s="2">
        <f>'PR-RAS'!E85</f>
        <v>0.01</v>
      </c>
      <c r="E81" s="2">
        <v>0</v>
      </c>
      <c r="F81" s="2">
        <v>0</v>
      </c>
      <c r="G81" s="3">
        <f t="shared" si="0"/>
        <v>5.6000000000000008E-3</v>
      </c>
      <c r="H81" s="3">
        <f t="shared" si="1"/>
        <v>6.0000000000000005E-2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15528.56</v>
      </c>
      <c r="D121" s="2">
        <f>'PR-RAS'!E125</f>
        <v>0</v>
      </c>
      <c r="E121" s="2">
        <v>0</v>
      </c>
      <c r="F121" s="2">
        <v>0</v>
      </c>
      <c r="G121" s="3">
        <f t="shared" si="0"/>
        <v>1863.4271999999999</v>
      </c>
      <c r="H121" s="3">
        <f t="shared" si="1"/>
        <v>0.44000000000050932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15528.56</v>
      </c>
      <c r="D122" s="2">
        <f>'PR-RAS'!E126</f>
        <v>0</v>
      </c>
      <c r="E122" s="2">
        <v>0</v>
      </c>
      <c r="F122" s="2">
        <v>0</v>
      </c>
      <c r="G122" s="3">
        <f t="shared" si="0"/>
        <v>1878.9557599999998</v>
      </c>
      <c r="H122" s="3">
        <f t="shared" si="1"/>
        <v>0.44000000000050932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15528.56</v>
      </c>
      <c r="D124" s="2">
        <f>'PR-RAS'!E128</f>
        <v>0</v>
      </c>
      <c r="E124" s="2">
        <v>0</v>
      </c>
      <c r="F124" s="2">
        <v>0</v>
      </c>
      <c r="G124" s="3">
        <f t="shared" si="0"/>
        <v>1910.01288</v>
      </c>
      <c r="H124" s="3">
        <f t="shared" si="1"/>
        <v>0.44000000000050932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169213.2</v>
      </c>
      <c r="D130" s="2">
        <f>'PR-RAS'!E134</f>
        <v>192159.16</v>
      </c>
      <c r="E130" s="2">
        <v>0</v>
      </c>
      <c r="F130" s="2">
        <v>0</v>
      </c>
      <c r="G130" s="3">
        <f t="shared" si="0"/>
        <v>71405.566080000004</v>
      </c>
      <c r="H130" s="3">
        <f t="shared" si="1"/>
        <v>0.36000000001513399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169213.2</v>
      </c>
      <c r="D131" s="2">
        <f>'PR-RAS'!E135</f>
        <v>192159.16</v>
      </c>
      <c r="E131" s="2">
        <v>0</v>
      </c>
      <c r="F131" s="2">
        <v>0</v>
      </c>
      <c r="G131" s="3">
        <f t="shared" si="0"/>
        <v>71959.097600000008</v>
      </c>
      <c r="H131" s="3">
        <f t="shared" si="1"/>
        <v>0.36000000001513399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169213.2</v>
      </c>
      <c r="D132" s="2">
        <f>'PR-RAS'!E136</f>
        <v>192159.16</v>
      </c>
      <c r="E132" s="2">
        <v>0</v>
      </c>
      <c r="F132" s="2">
        <v>0</v>
      </c>
      <c r="G132" s="3">
        <f t="shared" si="0"/>
        <v>72512.629120000012</v>
      </c>
      <c r="H132" s="3">
        <f t="shared" si="1"/>
        <v>0.36000000001513399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182998.02</v>
      </c>
      <c r="D148" s="2">
        <f>'PR-RAS'!E152</f>
        <v>201643.24</v>
      </c>
      <c r="E148" s="2">
        <v>0</v>
      </c>
      <c r="F148" s="2">
        <v>0</v>
      </c>
      <c r="G148" s="3">
        <f t="shared" si="0"/>
        <v>86183.821499999991</v>
      </c>
      <c r="H148" s="3">
        <f t="shared" si="1"/>
        <v>0.2599999999802094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160438.91999999998</v>
      </c>
      <c r="D149" s="2">
        <f>'PR-RAS'!E153</f>
        <v>176896.56</v>
      </c>
      <c r="E149" s="2">
        <v>0</v>
      </c>
      <c r="F149" s="2">
        <v>0</v>
      </c>
      <c r="G149" s="3">
        <f t="shared" si="0"/>
        <v>76106.341919999992</v>
      </c>
      <c r="H149" s="3">
        <f t="shared" si="1"/>
        <v>0.52000000001862645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131376.21</v>
      </c>
      <c r="D150" s="2">
        <f>'PR-RAS'!E154</f>
        <v>142804.59</v>
      </c>
      <c r="E150" s="2">
        <v>0</v>
      </c>
      <c r="F150" s="2">
        <v>0</v>
      </c>
      <c r="G150" s="3">
        <f t="shared" si="0"/>
        <v>62130.823109999998</v>
      </c>
      <c r="H150" s="3">
        <f t="shared" si="1"/>
        <v>0.61999999999534339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131376.21</v>
      </c>
      <c r="D151" s="2">
        <f>'PR-RAS'!E155</f>
        <v>142804.59</v>
      </c>
      <c r="E151" s="2">
        <v>0</v>
      </c>
      <c r="F151" s="2">
        <v>0</v>
      </c>
      <c r="G151" s="3">
        <f t="shared" si="0"/>
        <v>62547.808499999999</v>
      </c>
      <c r="H151" s="3">
        <f t="shared" si="1"/>
        <v>0.61999999999534339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7385.61</v>
      </c>
      <c r="D155" s="2">
        <f>'PR-RAS'!E159</f>
        <v>10529.22</v>
      </c>
      <c r="E155" s="2">
        <v>0</v>
      </c>
      <c r="F155" s="2">
        <v>0</v>
      </c>
      <c r="G155" s="3">
        <f t="shared" si="0"/>
        <v>4380.3836999999994</v>
      </c>
      <c r="H155" s="3">
        <f t="shared" si="1"/>
        <v>0.60999999999967258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21677.1</v>
      </c>
      <c r="D156" s="2">
        <f>'PR-RAS'!E160</f>
        <v>23562.75</v>
      </c>
      <c r="E156" s="2">
        <v>0</v>
      </c>
      <c r="F156" s="2">
        <v>0</v>
      </c>
      <c r="G156" s="3">
        <f t="shared" si="0"/>
        <v>10664.403</v>
      </c>
      <c r="H156" s="3">
        <f t="shared" si="1"/>
        <v>0.34999999999854481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21677.1</v>
      </c>
      <c r="D158" s="2">
        <f>'PR-RAS'!E162</f>
        <v>23562.75</v>
      </c>
      <c r="E158" s="2">
        <v>0</v>
      </c>
      <c r="F158" s="2">
        <v>0</v>
      </c>
      <c r="G158" s="3">
        <f t="shared" si="0"/>
        <v>10802.0082</v>
      </c>
      <c r="H158" s="3">
        <f t="shared" si="1"/>
        <v>0.34999999999854481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22559.1</v>
      </c>
      <c r="D160" s="2">
        <f>'PR-RAS'!E164</f>
        <v>24746.679999999997</v>
      </c>
      <c r="E160" s="2">
        <v>0</v>
      </c>
      <c r="F160" s="2">
        <v>0</v>
      </c>
      <c r="G160" s="3">
        <f t="shared" si="0"/>
        <v>11456.341139999999</v>
      </c>
      <c r="H160" s="3">
        <f t="shared" si="1"/>
        <v>0.42000000000189175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3232.85</v>
      </c>
      <c r="D161" s="2">
        <f>'PR-RAS'!E165</f>
        <v>4136.12</v>
      </c>
      <c r="E161" s="2">
        <v>0</v>
      </c>
      <c r="F161" s="2">
        <v>0</v>
      </c>
      <c r="G161" s="3">
        <f t="shared" si="0"/>
        <v>1840.8144</v>
      </c>
      <c r="H161" s="3">
        <f t="shared" si="1"/>
        <v>0.26999999999998181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300</v>
      </c>
      <c r="D162" s="2">
        <f>'PR-RAS'!E166</f>
        <v>1305</v>
      </c>
      <c r="E162" s="2">
        <v>0</v>
      </c>
      <c r="F162" s="2">
        <v>0</v>
      </c>
      <c r="G162" s="3">
        <f t="shared" si="0"/>
        <v>468.51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2867.85</v>
      </c>
      <c r="D163" s="2">
        <f>'PR-RAS'!E167</f>
        <v>2831.12</v>
      </c>
      <c r="E163" s="2">
        <v>0</v>
      </c>
      <c r="F163" s="2">
        <v>0</v>
      </c>
      <c r="G163" s="3">
        <f t="shared" si="0"/>
        <v>1381.8745800000002</v>
      </c>
      <c r="H163" s="3">
        <f t="shared" si="1"/>
        <v>0.26999999999998181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65</v>
      </c>
      <c r="D164" s="2">
        <f>'PR-RAS'!E168</f>
        <v>0</v>
      </c>
      <c r="E164" s="2">
        <v>0</v>
      </c>
      <c r="F164" s="2">
        <v>0</v>
      </c>
      <c r="G164" s="3">
        <f t="shared" si="0"/>
        <v>10.595000000000001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7115.55</v>
      </c>
      <c r="D166" s="2">
        <f>'PR-RAS'!E170</f>
        <v>1063.82</v>
      </c>
      <c r="E166" s="2">
        <v>0</v>
      </c>
      <c r="F166" s="2">
        <v>0</v>
      </c>
      <c r="G166" s="3">
        <f t="shared" si="0"/>
        <v>1525.1263500000002</v>
      </c>
      <c r="H166" s="3">
        <f t="shared" si="1"/>
        <v>0.62999999999988177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4379.34</v>
      </c>
      <c r="D167" s="2">
        <f>'PR-RAS'!E171</f>
        <v>653.91</v>
      </c>
      <c r="E167" s="2">
        <v>0</v>
      </c>
      <c r="F167" s="2">
        <v>0</v>
      </c>
      <c r="G167" s="3">
        <f t="shared" si="0"/>
        <v>944.06856000000005</v>
      </c>
      <c r="H167" s="3">
        <f t="shared" si="1"/>
        <v>0.43000000000017735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2038.43</v>
      </c>
      <c r="D169" s="2">
        <f>'PR-RAS'!E173</f>
        <v>409.91</v>
      </c>
      <c r="E169" s="2">
        <v>0</v>
      </c>
      <c r="F169" s="2">
        <v>0</v>
      </c>
      <c r="G169" s="3">
        <f t="shared" si="0"/>
        <v>480.18600000000004</v>
      </c>
      <c r="H169" s="3">
        <f t="shared" si="1"/>
        <v>0.52000000000003865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697.78</v>
      </c>
      <c r="D170" s="2">
        <f>'PR-RAS'!E174</f>
        <v>0</v>
      </c>
      <c r="E170" s="2">
        <v>0</v>
      </c>
      <c r="F170" s="2">
        <v>0</v>
      </c>
      <c r="G170" s="3">
        <f t="shared" si="0"/>
        <v>117.92482</v>
      </c>
      <c r="H170" s="3">
        <f t="shared" si="1"/>
        <v>0.22000000000002728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9795.26</v>
      </c>
      <c r="D174" s="2">
        <f>'PR-RAS'!E178</f>
        <v>17307.079999999998</v>
      </c>
      <c r="E174" s="2">
        <v>0</v>
      </c>
      <c r="F174" s="2">
        <v>0</v>
      </c>
      <c r="G174" s="3">
        <f t="shared" si="0"/>
        <v>7682.8296599999994</v>
      </c>
      <c r="H174" s="3">
        <f t="shared" si="1"/>
        <v>0.33999999999832653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1875.89</v>
      </c>
      <c r="D175" s="2">
        <f>'PR-RAS'!E179</f>
        <v>1504.79</v>
      </c>
      <c r="E175" s="2">
        <v>0</v>
      </c>
      <c r="F175" s="2">
        <v>0</v>
      </c>
      <c r="G175" s="3">
        <f t="shared" si="0"/>
        <v>850.07177999999999</v>
      </c>
      <c r="H175" s="3">
        <f t="shared" si="1"/>
        <v>0.31999999999993634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1225.77</v>
      </c>
      <c r="D176" s="2">
        <f>'PR-RAS'!E180</f>
        <v>312.18</v>
      </c>
      <c r="E176" s="2">
        <v>0</v>
      </c>
      <c r="F176" s="2">
        <v>0</v>
      </c>
      <c r="G176" s="3">
        <f t="shared" si="0"/>
        <v>323.77274999999997</v>
      </c>
      <c r="H176" s="3">
        <f t="shared" si="1"/>
        <v>0.41000000000002501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214.35</v>
      </c>
      <c r="D177" s="2">
        <f>'PR-RAS'!E181</f>
        <v>63.72</v>
      </c>
      <c r="E177" s="2">
        <v>0</v>
      </c>
      <c r="F177" s="2">
        <v>0</v>
      </c>
      <c r="G177" s="3">
        <f t="shared" si="0"/>
        <v>60.155039999999993</v>
      </c>
      <c r="H177" s="3">
        <f t="shared" si="1"/>
        <v>0.62999999999999545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770.65</v>
      </c>
      <c r="D178" s="2">
        <f>'PR-RAS'!E182</f>
        <v>61</v>
      </c>
      <c r="E178" s="2">
        <v>0</v>
      </c>
      <c r="F178" s="2">
        <v>0</v>
      </c>
      <c r="G178" s="3">
        <f t="shared" si="0"/>
        <v>157.99904999999998</v>
      </c>
      <c r="H178" s="3">
        <f t="shared" si="1"/>
        <v>0.35000000000002274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209.6</v>
      </c>
      <c r="D179" s="2">
        <f>'PR-RAS'!E183</f>
        <v>7431.28</v>
      </c>
      <c r="E179" s="2">
        <v>0</v>
      </c>
      <c r="F179" s="2">
        <v>0</v>
      </c>
      <c r="G179" s="3">
        <f t="shared" si="0"/>
        <v>2682.8444799999997</v>
      </c>
      <c r="H179" s="3">
        <f t="shared" si="1"/>
        <v>0.67999999999975103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2755</v>
      </c>
      <c r="D181" s="2">
        <f>'PR-RAS'!E185</f>
        <v>4927.5</v>
      </c>
      <c r="E181" s="2">
        <v>0</v>
      </c>
      <c r="F181" s="2">
        <v>0</v>
      </c>
      <c r="G181" s="3">
        <f t="shared" si="0"/>
        <v>2269.7999999999997</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1574</v>
      </c>
      <c r="D182" s="2">
        <f>'PR-RAS'!E186</f>
        <v>1883.3</v>
      </c>
      <c r="E182" s="2">
        <v>0</v>
      </c>
      <c r="F182" s="2">
        <v>0</v>
      </c>
      <c r="G182" s="3">
        <f t="shared" si="0"/>
        <v>966.64859999999999</v>
      </c>
      <c r="H182" s="3">
        <f t="shared" si="1"/>
        <v>0.29999999999995453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1170</v>
      </c>
      <c r="D183" s="2">
        <f>'PR-RAS'!E187</f>
        <v>1123.31</v>
      </c>
      <c r="E183" s="2">
        <v>0</v>
      </c>
      <c r="F183" s="2">
        <v>0</v>
      </c>
      <c r="G183" s="3">
        <f t="shared" si="0"/>
        <v>621.82483999999999</v>
      </c>
      <c r="H183" s="3">
        <f t="shared" si="1"/>
        <v>0.30999999999994543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2415.44</v>
      </c>
      <c r="D190" s="2">
        <f>'PR-RAS'!E194</f>
        <v>2239.66</v>
      </c>
      <c r="E190" s="2">
        <v>0</v>
      </c>
      <c r="F190" s="2">
        <v>0</v>
      </c>
      <c r="G190" s="3">
        <f t="shared" si="0"/>
        <v>1303.1096400000001</v>
      </c>
      <c r="H190" s="3">
        <f t="shared" si="1"/>
        <v>0.78000000000020009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558.38</v>
      </c>
      <c r="D191" s="2">
        <f>'PR-RAS'!E195</f>
        <v>834.52</v>
      </c>
      <c r="E191" s="2">
        <v>0</v>
      </c>
      <c r="F191" s="2">
        <v>0</v>
      </c>
      <c r="G191" s="3">
        <f t="shared" si="0"/>
        <v>423.20980000000003</v>
      </c>
      <c r="H191" s="3">
        <f t="shared" si="1"/>
        <v>0.86000000000001364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1122.52</v>
      </c>
      <c r="D192" s="2">
        <f>'PR-RAS'!E196</f>
        <v>795.14</v>
      </c>
      <c r="E192" s="2">
        <v>0</v>
      </c>
      <c r="F192" s="2">
        <v>0</v>
      </c>
      <c r="G192" s="3">
        <f t="shared" si="0"/>
        <v>518.14480000000003</v>
      </c>
      <c r="H192" s="3">
        <f t="shared" si="1"/>
        <v>0.62000000000000455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105.79</v>
      </c>
      <c r="D193" s="2">
        <f>'PR-RAS'!E197</f>
        <v>0</v>
      </c>
      <c r="E193" s="2">
        <v>0</v>
      </c>
      <c r="F193" s="2">
        <v>0</v>
      </c>
      <c r="G193" s="3">
        <f t="shared" si="0"/>
        <v>20.311680000000003</v>
      </c>
      <c r="H193" s="3">
        <f t="shared" si="1"/>
        <v>0.20999999999999375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590</v>
      </c>
      <c r="D194" s="2">
        <f>'PR-RAS'!E198</f>
        <v>610</v>
      </c>
      <c r="E194" s="2">
        <v>0</v>
      </c>
      <c r="F194" s="2">
        <v>0</v>
      </c>
      <c r="G194" s="3">
        <f t="shared" si="0"/>
        <v>349.33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38.75</v>
      </c>
      <c r="D197" s="2">
        <f>'PR-RAS'!E201</f>
        <v>0</v>
      </c>
      <c r="E197" s="2">
        <v>0</v>
      </c>
      <c r="F197" s="2">
        <v>0</v>
      </c>
      <c r="G197" s="3">
        <f t="shared" si="0"/>
        <v>7.5950000000000006</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182998.02</v>
      </c>
      <c r="D295" s="2">
        <f>'PR-RAS'!E299</f>
        <v>201643.24</v>
      </c>
      <c r="E295" s="2">
        <v>0</v>
      </c>
      <c r="F295" s="2">
        <v>0</v>
      </c>
      <c r="G295" s="3">
        <f t="shared" si="12"/>
        <v>172367.64299999998</v>
      </c>
      <c r="H295" s="3">
        <f t="shared" si="13"/>
        <v>0.2599999999802094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1743.7900000000081</v>
      </c>
      <c r="D296" s="2">
        <f>'PR-RAS'!E300</f>
        <v>0</v>
      </c>
      <c r="E296" s="2">
        <v>0</v>
      </c>
      <c r="F296" s="2">
        <v>0</v>
      </c>
      <c r="G296" s="3">
        <f t="shared" si="12"/>
        <v>514.41805000000238</v>
      </c>
      <c r="H296" s="3">
        <f t="shared" si="13"/>
        <v>0.20999999999185093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9484.0699999999779</v>
      </c>
      <c r="E297" s="2">
        <v>0</v>
      </c>
      <c r="F297" s="2">
        <v>0</v>
      </c>
      <c r="G297" s="3">
        <f t="shared" si="12"/>
        <v>5614.5694399999866</v>
      </c>
      <c r="H297" s="3">
        <f t="shared" si="13"/>
        <v>6.9999999977881089E-2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50158.3</v>
      </c>
      <c r="D298" s="2">
        <f>'PR-RAS'!E302</f>
        <v>26376.06</v>
      </c>
      <c r="E298" s="2">
        <v>0</v>
      </c>
      <c r="F298" s="2">
        <v>0</v>
      </c>
      <c r="G298" s="3">
        <f t="shared" si="12"/>
        <v>30564.394740000003</v>
      </c>
      <c r="H298" s="3">
        <f t="shared" si="13"/>
        <v>0.36000000000422006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2389</v>
      </c>
      <c r="D300" s="2">
        <f>'PR-RAS'!E304</f>
        <v>2389</v>
      </c>
      <c r="E300" s="2">
        <v>0</v>
      </c>
      <c r="F300" s="2">
        <v>0</v>
      </c>
      <c r="G300" s="3">
        <f t="shared" si="12"/>
        <v>2142.933</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2389</v>
      </c>
      <c r="D301" s="2">
        <f>'PR-RAS'!E305</f>
        <v>2389</v>
      </c>
      <c r="E301" s="2">
        <v>0</v>
      </c>
      <c r="F301" s="2">
        <v>0</v>
      </c>
      <c r="G301" s="3">
        <f t="shared" si="12"/>
        <v>2150.1</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3426.08</v>
      </c>
      <c r="E414" s="2">
        <v>0</v>
      </c>
      <c r="F414" s="2">
        <v>0</v>
      </c>
      <c r="G414" s="3">
        <f t="shared" si="12"/>
        <v>2829.9420799999998</v>
      </c>
      <c r="H414" s="3">
        <f t="shared" si="13"/>
        <v>7.999999999992724E-2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184741.81</v>
      </c>
      <c r="D417" s="2">
        <f>'PR-RAS'!E422</f>
        <v>192159.17</v>
      </c>
      <c r="E417" s="2">
        <v>0</v>
      </c>
      <c r="F417" s="2">
        <v>0</v>
      </c>
      <c r="G417" s="3">
        <f t="shared" si="12"/>
        <v>236729.02239999999</v>
      </c>
      <c r="H417" s="3">
        <f t="shared" si="13"/>
        <v>0.36000000001513399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182998.02</v>
      </c>
      <c r="D418" s="2">
        <f>'PR-RAS'!E423</f>
        <v>201643.24</v>
      </c>
      <c r="E418" s="2">
        <v>0</v>
      </c>
      <c r="F418" s="2">
        <v>0</v>
      </c>
      <c r="G418" s="3">
        <f t="shared" si="12"/>
        <v>244480.63649999999</v>
      </c>
      <c r="H418" s="3">
        <f t="shared" si="13"/>
        <v>0.2599999999802094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1743.7900000000081</v>
      </c>
      <c r="D419" s="2">
        <f>'PR-RAS'!E424</f>
        <v>0</v>
      </c>
      <c r="E419" s="2">
        <v>0</v>
      </c>
      <c r="F419" s="2">
        <v>0</v>
      </c>
      <c r="G419" s="3">
        <f t="shared" si="12"/>
        <v>728.90422000000342</v>
      </c>
      <c r="H419" s="3">
        <f t="shared" si="13"/>
        <v>0.20999999999185093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9484.0699999999779</v>
      </c>
      <c r="E420" s="2">
        <v>0</v>
      </c>
      <c r="F420" s="2">
        <v>0</v>
      </c>
      <c r="G420" s="3">
        <f t="shared" si="12"/>
        <v>7947.6506599999811</v>
      </c>
      <c r="H420" s="3">
        <f t="shared" si="13"/>
        <v>6.9999999977881089E-2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50158.3</v>
      </c>
      <c r="D421" s="2">
        <f>'PR-RAS'!E426</f>
        <v>29802.14</v>
      </c>
      <c r="E421" s="2">
        <v>0</v>
      </c>
      <c r="F421" s="2">
        <v>0</v>
      </c>
      <c r="G421" s="3">
        <f t="shared" si="12"/>
        <v>46100.283600000002</v>
      </c>
      <c r="H421" s="3">
        <f t="shared" si="13"/>
        <v>0.44000000000232831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2389</v>
      </c>
      <c r="D423" s="2">
        <f>'PR-RAS'!E428</f>
        <v>2389</v>
      </c>
      <c r="E423" s="2">
        <v>0</v>
      </c>
      <c r="F423" s="2">
        <v>0</v>
      </c>
      <c r="G423" s="3">
        <f t="shared" si="12"/>
        <v>3024.4739999999997</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184741.81</v>
      </c>
      <c r="D637" s="2">
        <f>'PR-RAS'!E643</f>
        <v>192159.17</v>
      </c>
      <c r="E637" s="2">
        <v>0</v>
      </c>
      <c r="F637" s="2">
        <v>0</v>
      </c>
      <c r="G637" s="3">
        <f t="shared" si="14"/>
        <v>361922.25540000002</v>
      </c>
      <c r="H637" s="3">
        <f t="shared" si="15"/>
        <v>0.36000000001513399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182998.02</v>
      </c>
      <c r="D638" s="2">
        <f>'PR-RAS'!E644</f>
        <v>201643.24</v>
      </c>
      <c r="E638" s="2">
        <v>0</v>
      </c>
      <c r="F638" s="2">
        <v>0</v>
      </c>
      <c r="G638" s="3">
        <f t="shared" si="14"/>
        <v>373463.22649999999</v>
      </c>
      <c r="H638" s="3">
        <f t="shared" si="15"/>
        <v>0.2599999999802094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1743.7900000000081</v>
      </c>
      <c r="D639" s="2">
        <f>'PR-RAS'!E645</f>
        <v>0</v>
      </c>
      <c r="E639" s="2">
        <v>0</v>
      </c>
      <c r="F639" s="2">
        <v>0</v>
      </c>
      <c r="G639" s="3">
        <f t="shared" si="14"/>
        <v>1112.5380200000052</v>
      </c>
      <c r="H639" s="3">
        <f t="shared" si="15"/>
        <v>0.20999999999185093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9484.0699999999779</v>
      </c>
      <c r="E640" s="2">
        <v>0</v>
      </c>
      <c r="F640" s="2">
        <v>0</v>
      </c>
      <c r="G640" s="3">
        <f t="shared" si="14"/>
        <v>12120.641459999972</v>
      </c>
      <c r="H640" s="3">
        <f t="shared" si="15"/>
        <v>6.9999999977881089E-2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50158.3</v>
      </c>
      <c r="D641" s="2">
        <f>'PR-RAS'!E647</f>
        <v>29802.14</v>
      </c>
      <c r="E641" s="2">
        <v>0</v>
      </c>
      <c r="F641" s="2">
        <v>0</v>
      </c>
      <c r="G641" s="3">
        <f t="shared" si="14"/>
        <v>70248.051200000002</v>
      </c>
      <c r="H641" s="3">
        <f t="shared" si="15"/>
        <v>0.44000000000232831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51902.090000000011</v>
      </c>
      <c r="D643" s="2">
        <f>'PR-RAS'!E649</f>
        <v>20318.070000000022</v>
      </c>
      <c r="E643" s="2">
        <v>0</v>
      </c>
      <c r="F643" s="2">
        <v>0</v>
      </c>
      <c r="G643" s="3">
        <f t="shared" si="14"/>
        <v>59409.543660000039</v>
      </c>
      <c r="H643" s="3">
        <f t="shared" si="15"/>
        <v>0.16000000003259629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v>
      </c>
      <c r="D651" s="2">
        <f>'PR-RAS'!E658</f>
        <v>8</v>
      </c>
      <c r="E651" s="2">
        <v>0</v>
      </c>
      <c r="F651" s="2">
        <v>0</v>
      </c>
      <c r="G651" s="3">
        <f t="shared" si="14"/>
        <v>15.600000000000001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v>
      </c>
      <c r="D653" s="2">
        <f>'PR-RAS'!E660</f>
        <v>8</v>
      </c>
      <c r="E653" s="2">
        <v>0</v>
      </c>
      <c r="F653" s="2">
        <v>0</v>
      </c>
      <c r="G653" s="3">
        <f t="shared" si="14"/>
        <v>15.648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2867.85</v>
      </c>
      <c r="D727" s="2">
        <f>'PR-RAS'!E734</f>
        <v>2831.12</v>
      </c>
      <c r="E727" s="2">
        <v>0</v>
      </c>
      <c r="F727" s="2">
        <v>0</v>
      </c>
      <c r="G727" s="3">
        <f t="shared" si="14"/>
        <v>6192.8453399999999</v>
      </c>
      <c r="H727" s="3">
        <f t="shared" si="15"/>
        <v>0.26999999999998181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558.38</v>
      </c>
      <c r="D734" s="2">
        <f>'PR-RAS'!E741</f>
        <v>834.52</v>
      </c>
      <c r="E734" s="2">
        <v>0</v>
      </c>
      <c r="F734" s="2">
        <v>0</v>
      </c>
      <c r="G734" s="3">
        <f t="shared" si="14"/>
        <v>1632.69886</v>
      </c>
      <c r="H734" s="3">
        <f t="shared" si="15"/>
        <v>0.86000000000001364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32049.88</v>
      </c>
      <c r="D1581" s="7"/>
      <c r="E1581" s="7">
        <v>0</v>
      </c>
      <c r="F1581" s="7">
        <v>0</v>
      </c>
      <c r="G1581" s="8">
        <f t="shared" ref="G1581:G1685" si="70">B1581/1000*C1581</f>
        <v>32.049880000000002</v>
      </c>
      <c r="H1581" s="8">
        <f t="shared" ref="H1581:H1685" si="71">ABS(C1581-ROUND(C1581,0))</f>
        <v>0.11999999999898137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203725.73999999996</v>
      </c>
      <c r="D1582" s="2">
        <v>0</v>
      </c>
      <c r="E1582" s="2">
        <v>0</v>
      </c>
      <c r="F1582" s="2">
        <v>0</v>
      </c>
      <c r="G1582" s="3">
        <f t="shared" si="70"/>
        <v>407.45147999999995</v>
      </c>
      <c r="H1582" s="3">
        <f t="shared" si="71"/>
        <v>0.26000000003841706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356.08</v>
      </c>
      <c r="D1583" s="2">
        <v>0</v>
      </c>
      <c r="E1583" s="2">
        <v>0</v>
      </c>
      <c r="F1583" s="2">
        <v>0</v>
      </c>
      <c r="G1583" s="3">
        <f t="shared" si="70"/>
        <v>1.0682400000000001</v>
      </c>
      <c r="H1583" s="3">
        <f t="shared" si="71"/>
        <v>7.9999999999984084E-2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201869.47999999998</v>
      </c>
      <c r="D1584" s="2">
        <v>0</v>
      </c>
      <c r="E1584" s="2">
        <v>0</v>
      </c>
      <c r="F1584" s="2">
        <v>0</v>
      </c>
      <c r="G1584" s="3">
        <f t="shared" si="70"/>
        <v>807.47791999999993</v>
      </c>
      <c r="H1584" s="3">
        <f t="shared" si="71"/>
        <v>0.47999999998137355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177122.8</v>
      </c>
      <c r="D1585" s="2">
        <v>0</v>
      </c>
      <c r="E1585" s="2">
        <v>0</v>
      </c>
      <c r="F1585" s="2">
        <v>0</v>
      </c>
      <c r="G1585" s="3">
        <f t="shared" si="70"/>
        <v>885.61399999999992</v>
      </c>
      <c r="H1585" s="3">
        <f t="shared" si="71"/>
        <v>0.20000000001164153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24746.68</v>
      </c>
      <c r="D1586" s="2">
        <v>0</v>
      </c>
      <c r="E1586" s="2">
        <v>0</v>
      </c>
      <c r="F1586" s="2">
        <v>0</v>
      </c>
      <c r="G1586" s="3">
        <f t="shared" si="70"/>
        <v>148.48008000000002</v>
      </c>
      <c r="H1586" s="3">
        <f t="shared" si="71"/>
        <v>0.31999999999970896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1500.18</v>
      </c>
      <c r="D1600" s="2">
        <v>0</v>
      </c>
      <c r="E1600" s="2">
        <v>0</v>
      </c>
      <c r="F1600" s="2">
        <v>0</v>
      </c>
      <c r="G1600" s="3">
        <f>B1600/1000*C1600</f>
        <v>30.003600000000002</v>
      </c>
      <c r="H1600" s="3">
        <f>ABS(C1600-ROUND(C1600,0))</f>
        <v>0.18000000000006366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203429.43000000002</v>
      </c>
      <c r="D1601" s="2">
        <v>0</v>
      </c>
      <c r="E1601" s="2">
        <v>0</v>
      </c>
      <c r="F1601" s="2">
        <v>0</v>
      </c>
      <c r="G1601" s="3">
        <f t="shared" si="70"/>
        <v>4272.0180300000011</v>
      </c>
      <c r="H1601" s="3">
        <f t="shared" si="71"/>
        <v>0.43000000002211891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551.47</v>
      </c>
      <c r="D1602" s="2">
        <v>0</v>
      </c>
      <c r="E1602" s="2">
        <v>0</v>
      </c>
      <c r="F1602" s="2">
        <v>0</v>
      </c>
      <c r="G1602" s="3">
        <f t="shared" si="70"/>
        <v>12.132339999999999</v>
      </c>
      <c r="H1602" s="3">
        <f t="shared" si="71"/>
        <v>0.47000000000002728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201377.78000000003</v>
      </c>
      <c r="D1603" s="2">
        <v>0</v>
      </c>
      <c r="E1603" s="2">
        <v>0</v>
      </c>
      <c r="F1603" s="2">
        <v>0</v>
      </c>
      <c r="G1603" s="3">
        <f t="shared" si="70"/>
        <v>4631.6889400000009</v>
      </c>
      <c r="H1603" s="3">
        <f t="shared" si="71"/>
        <v>0.21999999997206032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174943.2</v>
      </c>
      <c r="D1604" s="2">
        <v>0</v>
      </c>
      <c r="E1604" s="2">
        <v>0</v>
      </c>
      <c r="F1604" s="2">
        <v>0</v>
      </c>
      <c r="G1604" s="3">
        <f t="shared" si="70"/>
        <v>4198.6368000000002</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26434.58</v>
      </c>
      <c r="D1605" s="2">
        <v>0</v>
      </c>
      <c r="E1605" s="2">
        <v>0</v>
      </c>
      <c r="F1605" s="2">
        <v>0</v>
      </c>
      <c r="G1605" s="3">
        <f t="shared" si="70"/>
        <v>660.86450000000013</v>
      </c>
      <c r="H1605" s="3">
        <f t="shared" si="71"/>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1500.18</v>
      </c>
      <c r="D1619" s="2">
        <v>0</v>
      </c>
      <c r="E1619" s="2">
        <v>0</v>
      </c>
      <c r="F1619" s="2">
        <v>0</v>
      </c>
      <c r="G1619" s="3">
        <f>B1619/1000*C1619</f>
        <v>58.507020000000004</v>
      </c>
      <c r="H1619" s="3">
        <f>ABS(C1619-ROUND(C1619,0))</f>
        <v>0.18000000000006366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32346.189999999944</v>
      </c>
      <c r="D1620" s="2">
        <v>0</v>
      </c>
      <c r="E1620" s="2">
        <v>0</v>
      </c>
      <c r="F1620" s="2">
        <v>0</v>
      </c>
      <c r="G1620" s="3">
        <f t="shared" si="70"/>
        <v>1293.8475999999978</v>
      </c>
      <c r="H1620" s="3">
        <f t="shared" si="71"/>
        <v>0.18999999994412065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32346.19</v>
      </c>
      <c r="D1680" s="2">
        <v>0</v>
      </c>
      <c r="E1680" s="2">
        <v>0</v>
      </c>
      <c r="F1680" s="2">
        <v>0</v>
      </c>
      <c r="G1680" s="3">
        <f t="shared" si="70"/>
        <v>3234.6190000000001</v>
      </c>
      <c r="H1680" s="3">
        <f t="shared" si="71"/>
        <v>0.18999999999869033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308.33999999999997</v>
      </c>
      <c r="D1681" s="2">
        <v>0</v>
      </c>
      <c r="E1681" s="2">
        <v>0</v>
      </c>
      <c r="F1681" s="2">
        <v>0</v>
      </c>
      <c r="G1681" s="3">
        <f t="shared" si="70"/>
        <v>31.142340000000001</v>
      </c>
      <c r="H1681" s="3">
        <f t="shared" si="71"/>
        <v>0.33999999999997499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32037.85</v>
      </c>
      <c r="D1682" s="2">
        <v>0</v>
      </c>
      <c r="E1682" s="2">
        <v>0</v>
      </c>
      <c r="F1682" s="2">
        <v>0</v>
      </c>
      <c r="G1682" s="3">
        <f t="shared" si="70"/>
        <v>3267.8606999999997</v>
      </c>
      <c r="H1682" s="3">
        <f t="shared" si="71"/>
        <v>0.15000000000145519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43343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184741.81</v>
      </c>
      <c r="I17" s="275">
        <f>'PR-RAS'!E6</f>
        <v>192159.17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182998.02</v>
      </c>
      <c r="I18" s="275">
        <f>'PR-RAS'!E152</f>
        <v>201643.24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51902.090000000011</v>
      </c>
      <c r="I19" s="275">
        <f>'PR-RAS'!E649</f>
        <v>20318.070000000022</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32049.88</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32346.189999999944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32346.19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000" zoomScaleNormal="100" workbookViewId="0">
      <selection activeCell="E1018" sqref="E101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184741.81</v>
      </c>
      <c r="E6" s="60">
        <f>E7+E43+E49+E82+E106+E125+E134+E140</f>
        <v>192159.17</v>
      </c>
      <c r="F6" s="45">
        <f t="shared" ref="F6:F132" si="0">IF(D6&lt;&gt;0,IF(E6/D6&gt;=100,"&gt;&gt;100",E6/D6*100),"-")</f>
        <v>104.01498718671209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0.05</v>
      </c>
      <c r="E82" s="60">
        <f t="shared" si="15"/>
        <v>0.01</v>
      </c>
      <c r="F82" s="45">
        <f t="shared" si="0"/>
        <v>20</v>
      </c>
    </row>
    <row r="83" spans="1:6" ht="12.75" customHeight="1" x14ac:dyDescent="0.2">
      <c r="A83" s="63">
        <v>641</v>
      </c>
      <c r="B83" s="64" t="s">
        <v>169</v>
      </c>
      <c r="C83" s="247" t="s">
        <v>170</v>
      </c>
      <c r="D83" s="60">
        <f t="shared" ref="D83:E83" si="16">SUM(D84:D90)</f>
        <v>0.05</v>
      </c>
      <c r="E83" s="60">
        <f t="shared" si="16"/>
        <v>0.01</v>
      </c>
      <c r="F83" s="45">
        <f t="shared" si="0"/>
        <v>20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0.05</v>
      </c>
      <c r="E85" s="194">
        <v>0.01</v>
      </c>
      <c r="F85" s="45">
        <f t="shared" si="0"/>
        <v>20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15528.56</v>
      </c>
      <c r="E125" s="60">
        <f t="shared" si="22"/>
        <v>0</v>
      </c>
      <c r="F125" s="45">
        <f t="shared" si="0"/>
        <v>0</v>
      </c>
    </row>
    <row r="126" spans="1:6" ht="12.75" customHeight="1" x14ac:dyDescent="0.2">
      <c r="A126" s="63">
        <v>661</v>
      </c>
      <c r="B126" s="65" t="s">
        <v>255</v>
      </c>
      <c r="C126" s="247" t="s">
        <v>256</v>
      </c>
      <c r="D126" s="60">
        <f t="shared" ref="D126:E126" si="23">SUM(D127:D128)</f>
        <v>15528.56</v>
      </c>
      <c r="E126" s="60">
        <f t="shared" si="23"/>
        <v>0</v>
      </c>
      <c r="F126" s="45">
        <f t="shared" si="0"/>
        <v>0</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15528.56</v>
      </c>
      <c r="E128" s="194"/>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169213.2</v>
      </c>
      <c r="E134" s="60">
        <f t="shared" si="25"/>
        <v>192159.16</v>
      </c>
      <c r="F134" s="45">
        <f t="shared" ref="F134:F229" si="26">IF(D134&lt;&gt;0,IF(E134/D134&gt;=100,"&gt;&gt;100",E134/D134*100),"-")</f>
        <v>113.56038417806649</v>
      </c>
    </row>
    <row r="135" spans="1:6" ht="24" x14ac:dyDescent="0.2">
      <c r="A135" s="63">
        <v>671</v>
      </c>
      <c r="B135" s="182" t="s">
        <v>273</v>
      </c>
      <c r="C135" s="247" t="s">
        <v>274</v>
      </c>
      <c r="D135" s="60">
        <f t="shared" ref="D135:E135" si="27">SUM(D136:D138)</f>
        <v>169213.2</v>
      </c>
      <c r="E135" s="60">
        <f t="shared" si="27"/>
        <v>192159.16</v>
      </c>
      <c r="F135" s="45">
        <f t="shared" si="26"/>
        <v>113.56038417806649</v>
      </c>
    </row>
    <row r="136" spans="1:6" ht="12.75" customHeight="1" x14ac:dyDescent="0.2">
      <c r="A136" s="63">
        <v>6711</v>
      </c>
      <c r="B136" s="65" t="s">
        <v>275</v>
      </c>
      <c r="C136" s="247" t="s">
        <v>276</v>
      </c>
      <c r="D136" s="194">
        <v>169213.2</v>
      </c>
      <c r="E136" s="194">
        <v>192159.16</v>
      </c>
      <c r="F136" s="45">
        <f t="shared" si="26"/>
        <v>113.56038417806649</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182998.02</v>
      </c>
      <c r="E152" s="60">
        <f>E153+E164+E202+E221+E230+E262+E273</f>
        <v>201643.24</v>
      </c>
      <c r="F152" s="45">
        <f t="shared" si="26"/>
        <v>110.1887550477322</v>
      </c>
    </row>
    <row r="153" spans="1:6" ht="12.75" customHeight="1" x14ac:dyDescent="0.2">
      <c r="A153" s="63">
        <v>31</v>
      </c>
      <c r="B153" s="64" t="s">
        <v>308</v>
      </c>
      <c r="C153" s="247" t="s">
        <v>309</v>
      </c>
      <c r="D153" s="60">
        <f t="shared" ref="D153:E153" si="30">D154+D159+D160</f>
        <v>160438.91999999998</v>
      </c>
      <c r="E153" s="60">
        <f t="shared" si="30"/>
        <v>176896.56</v>
      </c>
      <c r="F153" s="45">
        <f t="shared" si="26"/>
        <v>110.25788505681788</v>
      </c>
    </row>
    <row r="154" spans="1:6" ht="12.75" customHeight="1" x14ac:dyDescent="0.2">
      <c r="A154" s="63">
        <v>311</v>
      </c>
      <c r="B154" s="64" t="s">
        <v>310</v>
      </c>
      <c r="C154" s="247" t="s">
        <v>311</v>
      </c>
      <c r="D154" s="60">
        <f t="shared" ref="D154:E154" si="31">SUM(D155:D158)</f>
        <v>131376.21</v>
      </c>
      <c r="E154" s="60">
        <f t="shared" si="31"/>
        <v>142804.59</v>
      </c>
      <c r="F154" s="45">
        <f t="shared" si="26"/>
        <v>108.69897221117888</v>
      </c>
    </row>
    <row r="155" spans="1:6" ht="12.75" customHeight="1" x14ac:dyDescent="0.2">
      <c r="A155" s="63">
        <v>3111</v>
      </c>
      <c r="B155" s="64" t="s">
        <v>312</v>
      </c>
      <c r="C155" s="247" t="s">
        <v>313</v>
      </c>
      <c r="D155" s="194">
        <v>131376.21</v>
      </c>
      <c r="E155" s="194">
        <v>142804.59</v>
      </c>
      <c r="F155" s="45">
        <f t="shared" si="26"/>
        <v>108.69897221117888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7385.61</v>
      </c>
      <c r="E159" s="194">
        <v>10529.22</v>
      </c>
      <c r="F159" s="45">
        <f t="shared" si="26"/>
        <v>142.56398591314732</v>
      </c>
    </row>
    <row r="160" spans="1:6" ht="12.75" customHeight="1" x14ac:dyDescent="0.2">
      <c r="A160" s="63">
        <v>313</v>
      </c>
      <c r="B160" s="65" t="s">
        <v>322</v>
      </c>
      <c r="C160" s="247" t="s">
        <v>323</v>
      </c>
      <c r="D160" s="60">
        <f t="shared" ref="D160:E160" si="32">SUM(D161:D163)</f>
        <v>21677.1</v>
      </c>
      <c r="E160" s="60">
        <f t="shared" si="32"/>
        <v>23562.75</v>
      </c>
      <c r="F160" s="45">
        <f t="shared" si="26"/>
        <v>108.69881118784339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21677.1</v>
      </c>
      <c r="E162" s="194">
        <v>23562.75</v>
      </c>
      <c r="F162" s="45">
        <f t="shared" si="26"/>
        <v>108.69881118784339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22559.1</v>
      </c>
      <c r="E164" s="60">
        <f>E165+E170+E178+E188+E189+E194</f>
        <v>24746.679999999997</v>
      </c>
      <c r="F164" s="45">
        <f t="shared" si="26"/>
        <v>109.69710671081737</v>
      </c>
    </row>
    <row r="165" spans="1:6" ht="12.75" customHeight="1" x14ac:dyDescent="0.2">
      <c r="A165" s="63">
        <v>321</v>
      </c>
      <c r="B165" s="64" t="s">
        <v>332</v>
      </c>
      <c r="C165" s="247" t="s">
        <v>333</v>
      </c>
      <c r="D165" s="60">
        <f t="shared" ref="D165:E165" si="33">SUM(D166:D169)</f>
        <v>3232.85</v>
      </c>
      <c r="E165" s="60">
        <f t="shared" si="33"/>
        <v>4136.12</v>
      </c>
      <c r="F165" s="45">
        <f t="shared" si="26"/>
        <v>127.94036221909462</v>
      </c>
    </row>
    <row r="166" spans="1:6" ht="12.75" customHeight="1" x14ac:dyDescent="0.2">
      <c r="A166" s="63">
        <v>3211</v>
      </c>
      <c r="B166" s="64" t="s">
        <v>334</v>
      </c>
      <c r="C166" s="247" t="s">
        <v>335</v>
      </c>
      <c r="D166" s="194">
        <v>300</v>
      </c>
      <c r="E166" s="194">
        <v>1305</v>
      </c>
      <c r="F166" s="45">
        <f t="shared" si="26"/>
        <v>434.99999999999994</v>
      </c>
    </row>
    <row r="167" spans="1:6" ht="12.75" customHeight="1" x14ac:dyDescent="0.2">
      <c r="A167" s="63">
        <v>3212</v>
      </c>
      <c r="B167" s="64" t="s">
        <v>336</v>
      </c>
      <c r="C167" s="247" t="s">
        <v>337</v>
      </c>
      <c r="D167" s="194">
        <v>2867.85</v>
      </c>
      <c r="E167" s="194">
        <v>2831.12</v>
      </c>
      <c r="F167" s="45">
        <f t="shared" si="26"/>
        <v>98.719249612078727</v>
      </c>
    </row>
    <row r="168" spans="1:6" ht="12.75" customHeight="1" x14ac:dyDescent="0.2">
      <c r="A168" s="63">
        <v>3213</v>
      </c>
      <c r="B168" s="64" t="s">
        <v>338</v>
      </c>
      <c r="C168" s="247" t="s">
        <v>339</v>
      </c>
      <c r="D168" s="194">
        <v>65</v>
      </c>
      <c r="E168" s="194">
        <v>0</v>
      </c>
      <c r="F168" s="45">
        <f t="shared" si="26"/>
        <v>0</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7115.55</v>
      </c>
      <c r="E170" s="60">
        <f t="shared" si="34"/>
        <v>1063.82</v>
      </c>
      <c r="F170" s="45">
        <f t="shared" si="26"/>
        <v>14.950636282508025</v>
      </c>
    </row>
    <row r="171" spans="1:6" ht="12.75" customHeight="1" x14ac:dyDescent="0.2">
      <c r="A171" s="63">
        <v>3221</v>
      </c>
      <c r="B171" s="64" t="s">
        <v>344</v>
      </c>
      <c r="C171" s="247" t="s">
        <v>345</v>
      </c>
      <c r="D171" s="194">
        <v>4379.34</v>
      </c>
      <c r="E171" s="194">
        <v>653.91</v>
      </c>
      <c r="F171" s="45">
        <f t="shared" si="26"/>
        <v>14.93170203729329</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2038.43</v>
      </c>
      <c r="E173" s="194">
        <v>409.91</v>
      </c>
      <c r="F173" s="45">
        <f t="shared" si="26"/>
        <v>20.109103574810025</v>
      </c>
    </row>
    <row r="174" spans="1:6" ht="12.75" customHeight="1" x14ac:dyDescent="0.2">
      <c r="A174" s="63">
        <v>3224</v>
      </c>
      <c r="B174" s="65" t="s">
        <v>350</v>
      </c>
      <c r="C174" s="247" t="s">
        <v>351</v>
      </c>
      <c r="D174" s="194">
        <v>697.78</v>
      </c>
      <c r="E174" s="194">
        <v>0</v>
      </c>
      <c r="F174" s="45">
        <f t="shared" si="26"/>
        <v>0</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9795.26</v>
      </c>
      <c r="E178" s="60">
        <f t="shared" si="35"/>
        <v>17307.079999999998</v>
      </c>
      <c r="F178" s="45">
        <f t="shared" si="26"/>
        <v>176.68831659394439</v>
      </c>
    </row>
    <row r="179" spans="1:6" ht="12.75" customHeight="1" x14ac:dyDescent="0.2">
      <c r="A179" s="63">
        <v>3231</v>
      </c>
      <c r="B179" s="65" t="s">
        <v>360</v>
      </c>
      <c r="C179" s="247" t="s">
        <v>361</v>
      </c>
      <c r="D179" s="194">
        <v>1875.89</v>
      </c>
      <c r="E179" s="194">
        <v>1504.79</v>
      </c>
      <c r="F179" s="45">
        <f t="shared" si="26"/>
        <v>80.217390145477609</v>
      </c>
    </row>
    <row r="180" spans="1:6" ht="12.75" customHeight="1" x14ac:dyDescent="0.2">
      <c r="A180" s="63">
        <v>3232</v>
      </c>
      <c r="B180" s="65" t="s">
        <v>362</v>
      </c>
      <c r="C180" s="247" t="s">
        <v>363</v>
      </c>
      <c r="D180" s="194">
        <v>1225.77</v>
      </c>
      <c r="E180" s="194">
        <v>312.18</v>
      </c>
      <c r="F180" s="45">
        <f t="shared" si="26"/>
        <v>25.468073129543061</v>
      </c>
    </row>
    <row r="181" spans="1:6" ht="12.75" customHeight="1" x14ac:dyDescent="0.2">
      <c r="A181" s="63">
        <v>3233</v>
      </c>
      <c r="B181" s="65" t="s">
        <v>364</v>
      </c>
      <c r="C181" s="247" t="s">
        <v>365</v>
      </c>
      <c r="D181" s="194">
        <v>214.35</v>
      </c>
      <c r="E181" s="194">
        <v>63.72</v>
      </c>
      <c r="F181" s="45">
        <f t="shared" si="26"/>
        <v>29.727081875437367</v>
      </c>
    </row>
    <row r="182" spans="1:6" ht="12.75" customHeight="1" x14ac:dyDescent="0.2">
      <c r="A182" s="63">
        <v>3234</v>
      </c>
      <c r="B182" s="65" t="s">
        <v>366</v>
      </c>
      <c r="C182" s="247" t="s">
        <v>367</v>
      </c>
      <c r="D182" s="194">
        <v>770.65</v>
      </c>
      <c r="E182" s="194">
        <v>61</v>
      </c>
      <c r="F182" s="45">
        <f t="shared" si="26"/>
        <v>7.9153960942061898</v>
      </c>
    </row>
    <row r="183" spans="1:6" ht="12.75" customHeight="1" x14ac:dyDescent="0.2">
      <c r="A183" s="63">
        <v>3235</v>
      </c>
      <c r="B183" s="64" t="s">
        <v>368</v>
      </c>
      <c r="C183" s="247" t="s">
        <v>369</v>
      </c>
      <c r="D183" s="194">
        <v>209.6</v>
      </c>
      <c r="E183" s="194">
        <v>7431.28</v>
      </c>
      <c r="F183" s="45">
        <f t="shared" si="26"/>
        <v>3545.4580152671751</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2755</v>
      </c>
      <c r="E185" s="194">
        <v>4927.5</v>
      </c>
      <c r="F185" s="45">
        <f t="shared" si="26"/>
        <v>178.85662431941924</v>
      </c>
    </row>
    <row r="186" spans="1:6" ht="12.75" customHeight="1" x14ac:dyDescent="0.2">
      <c r="A186" s="63">
        <v>3238</v>
      </c>
      <c r="B186" s="64" t="s">
        <v>374</v>
      </c>
      <c r="C186" s="247" t="s">
        <v>375</v>
      </c>
      <c r="D186" s="194">
        <v>1574</v>
      </c>
      <c r="E186" s="194">
        <v>1883.3</v>
      </c>
      <c r="F186" s="45">
        <f t="shared" si="26"/>
        <v>119.65057179161371</v>
      </c>
    </row>
    <row r="187" spans="1:6" ht="12.75" customHeight="1" x14ac:dyDescent="0.2">
      <c r="A187" s="63">
        <v>3239</v>
      </c>
      <c r="B187" s="64" t="s">
        <v>376</v>
      </c>
      <c r="C187" s="247" t="s">
        <v>377</v>
      </c>
      <c r="D187" s="194">
        <v>1170</v>
      </c>
      <c r="E187" s="194">
        <v>1123.31</v>
      </c>
      <c r="F187" s="45">
        <f t="shared" si="26"/>
        <v>96.009401709401715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2415.44</v>
      </c>
      <c r="E194" s="60">
        <f t="shared" si="36"/>
        <v>2239.66</v>
      </c>
      <c r="F194" s="45">
        <f t="shared" si="26"/>
        <v>92.72265094558341</v>
      </c>
    </row>
    <row r="195" spans="1:6" ht="12.75" customHeight="1" x14ac:dyDescent="0.2">
      <c r="A195" s="63">
        <v>3291</v>
      </c>
      <c r="B195" s="183" t="s">
        <v>392</v>
      </c>
      <c r="C195" s="247" t="s">
        <v>393</v>
      </c>
      <c r="D195" s="194">
        <v>558.38</v>
      </c>
      <c r="E195" s="194">
        <v>834.52</v>
      </c>
      <c r="F195" s="45">
        <f t="shared" si="26"/>
        <v>149.45377699774346</v>
      </c>
    </row>
    <row r="196" spans="1:6" ht="12.75" customHeight="1" x14ac:dyDescent="0.2">
      <c r="A196" s="63">
        <v>3292</v>
      </c>
      <c r="B196" s="64" t="s">
        <v>394</v>
      </c>
      <c r="C196" s="247" t="s">
        <v>395</v>
      </c>
      <c r="D196" s="194">
        <v>1122.52</v>
      </c>
      <c r="E196" s="194">
        <v>795.14</v>
      </c>
      <c r="F196" s="45">
        <f t="shared" si="26"/>
        <v>70.83526351423582</v>
      </c>
    </row>
    <row r="197" spans="1:6" ht="12.75" customHeight="1" x14ac:dyDescent="0.2">
      <c r="A197" s="63">
        <v>3293</v>
      </c>
      <c r="B197" s="64" t="s">
        <v>396</v>
      </c>
      <c r="C197" s="247" t="s">
        <v>397</v>
      </c>
      <c r="D197" s="194">
        <v>105.79</v>
      </c>
      <c r="E197" s="194">
        <v>0</v>
      </c>
      <c r="F197" s="45">
        <f t="shared" si="26"/>
        <v>0</v>
      </c>
    </row>
    <row r="198" spans="1:6" ht="12.75" customHeight="1" x14ac:dyDescent="0.2">
      <c r="A198" s="63">
        <v>3294</v>
      </c>
      <c r="B198" s="64" t="s">
        <v>398</v>
      </c>
      <c r="C198" s="247" t="s">
        <v>399</v>
      </c>
      <c r="D198" s="194">
        <v>590</v>
      </c>
      <c r="E198" s="194">
        <v>610</v>
      </c>
      <c r="F198" s="45">
        <f t="shared" si="26"/>
        <v>103.38983050847457</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38.75</v>
      </c>
      <c r="E201" s="194">
        <v>0</v>
      </c>
      <c r="F201" s="45">
        <f t="shared" si="26"/>
        <v>0</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182998.02</v>
      </c>
      <c r="E299" s="60">
        <f>E152-E297+E298</f>
        <v>201643.24</v>
      </c>
      <c r="F299" s="45">
        <f t="shared" si="68"/>
        <v>110.1887550477322</v>
      </c>
    </row>
    <row r="300" spans="1:6" ht="12.75" customHeight="1" x14ac:dyDescent="0.2">
      <c r="A300" s="63" t="s">
        <v>582</v>
      </c>
      <c r="B300" s="64" t="s">
        <v>593</v>
      </c>
      <c r="C300" s="247" t="s">
        <v>594</v>
      </c>
      <c r="D300" s="60">
        <f>IF(D6&gt;=D299,D6-D299,0)</f>
        <v>1743.7900000000081</v>
      </c>
      <c r="E300" s="60">
        <f>IF(E6&gt;=E299,E6-E299,0)</f>
        <v>0</v>
      </c>
      <c r="F300" s="45">
        <f t="shared" si="68"/>
        <v>0</v>
      </c>
    </row>
    <row r="301" spans="1:6" ht="12.75" customHeight="1" x14ac:dyDescent="0.2">
      <c r="A301" s="63" t="s">
        <v>582</v>
      </c>
      <c r="B301" s="64" t="s">
        <v>595</v>
      </c>
      <c r="C301" s="247" t="s">
        <v>596</v>
      </c>
      <c r="D301" s="60">
        <f>IF(D299&gt;=D6,D299-D6,0)</f>
        <v>0</v>
      </c>
      <c r="E301" s="60">
        <f>IF(E299&gt;=E6,E299-E6,0)</f>
        <v>9484.0699999999779</v>
      </c>
      <c r="F301" s="45" t="str">
        <f t="shared" si="68"/>
        <v>-</v>
      </c>
    </row>
    <row r="302" spans="1:6" ht="12.75" customHeight="1" x14ac:dyDescent="0.2">
      <c r="A302" s="63">
        <v>92211</v>
      </c>
      <c r="B302" s="64" t="s">
        <v>597</v>
      </c>
      <c r="C302" s="247" t="s">
        <v>598</v>
      </c>
      <c r="D302" s="194">
        <v>50158.3</v>
      </c>
      <c r="E302" s="194">
        <v>26376.06</v>
      </c>
      <c r="F302" s="45">
        <f t="shared" si="68"/>
        <v>52.585633883126029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2389</v>
      </c>
      <c r="E304" s="194">
        <v>2389</v>
      </c>
      <c r="F304" s="45">
        <f t="shared" si="68"/>
        <v>100</v>
      </c>
    </row>
    <row r="305" spans="1:6" ht="12" x14ac:dyDescent="0.2">
      <c r="A305" s="63">
        <v>9661</v>
      </c>
      <c r="B305" s="220" t="s">
        <v>603</v>
      </c>
      <c r="C305" s="247" t="s">
        <v>604</v>
      </c>
      <c r="D305" s="194">
        <v>2389</v>
      </c>
      <c r="E305" s="194">
        <v>2389</v>
      </c>
      <c r="F305" s="45">
        <f t="shared" si="68"/>
        <v>100</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3426.08</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184741.81</v>
      </c>
      <c r="E422" s="60">
        <f>E6+E308</f>
        <v>192159.17</v>
      </c>
      <c r="F422" s="45">
        <f t="shared" si="72"/>
        <v>104.01498718671209</v>
      </c>
    </row>
    <row r="423" spans="1:6" ht="12.75" customHeight="1" x14ac:dyDescent="0.2">
      <c r="A423" s="63" t="s">
        <v>582</v>
      </c>
      <c r="B423" s="64" t="s">
        <v>805</v>
      </c>
      <c r="C423" s="247" t="s">
        <v>806</v>
      </c>
      <c r="D423" s="60">
        <f t="shared" ref="D423:E423" si="103">D299+D360</f>
        <v>182998.02</v>
      </c>
      <c r="E423" s="60">
        <f t="shared" si="103"/>
        <v>201643.24</v>
      </c>
      <c r="F423" s="45">
        <f t="shared" si="72"/>
        <v>110.1887550477322</v>
      </c>
    </row>
    <row r="424" spans="1:6" ht="12.75" customHeight="1" x14ac:dyDescent="0.2">
      <c r="A424" s="63" t="s">
        <v>582</v>
      </c>
      <c r="B424" s="64" t="s">
        <v>807</v>
      </c>
      <c r="C424" s="247" t="s">
        <v>808</v>
      </c>
      <c r="D424" s="60">
        <f t="shared" ref="D424:E424" si="104">IF(D422&gt;=D423,D422-D423,0)</f>
        <v>1743.7900000000081</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9484.0699999999779</v>
      </c>
      <c r="F425" s="45" t="str">
        <f t="shared" si="72"/>
        <v>-</v>
      </c>
    </row>
    <row r="426" spans="1:6" ht="12.75" customHeight="1" x14ac:dyDescent="0.2">
      <c r="A426" s="251" t="s">
        <v>811</v>
      </c>
      <c r="B426" s="183" t="s">
        <v>812</v>
      </c>
      <c r="C426" s="252" t="s">
        <v>813</v>
      </c>
      <c r="D426" s="60">
        <f t="shared" ref="D426:E426" si="106">IF(D302-D303+D419-D420&gt;=0,D302-D303+D419-D420,0)</f>
        <v>50158.3</v>
      </c>
      <c r="E426" s="60">
        <f t="shared" si="106"/>
        <v>29802.14</v>
      </c>
      <c r="F426" s="45">
        <f t="shared" si="72"/>
        <v>59.416168410811366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2389</v>
      </c>
      <c r="E428" s="81">
        <f t="shared" si="108"/>
        <v>2389</v>
      </c>
      <c r="F428" s="61">
        <f t="shared" si="72"/>
        <v>100</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184741.81</v>
      </c>
      <c r="E643" s="60">
        <f>E422+E430</f>
        <v>192159.17</v>
      </c>
      <c r="F643" s="45">
        <f t="shared" si="109"/>
        <v>104.01498718671209</v>
      </c>
    </row>
    <row r="644" spans="1:6" ht="12.75" customHeight="1" x14ac:dyDescent="0.2">
      <c r="A644" s="63" t="s">
        <v>582</v>
      </c>
      <c r="B644" s="64" t="s">
        <v>1238</v>
      </c>
      <c r="C644" s="247" t="s">
        <v>1239</v>
      </c>
      <c r="D644" s="60">
        <f>D423+D535</f>
        <v>182998.02</v>
      </c>
      <c r="E644" s="60">
        <f>E423+E535</f>
        <v>201643.24</v>
      </c>
      <c r="F644" s="45">
        <f t="shared" si="109"/>
        <v>110.1887550477322</v>
      </c>
    </row>
    <row r="645" spans="1:6" ht="12.75" customHeight="1" x14ac:dyDescent="0.2">
      <c r="A645" s="63" t="s">
        <v>582</v>
      </c>
      <c r="B645" s="64" t="s">
        <v>1240</v>
      </c>
      <c r="C645" s="247" t="s">
        <v>1241</v>
      </c>
      <c r="D645" s="60">
        <f t="shared" ref="D645:E645" si="163">IF(D643&gt;=D644,D643-D644,0)</f>
        <v>1743.7900000000081</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9484.0699999999779</v>
      </c>
      <c r="F646" s="45" t="str">
        <f t="shared" si="109"/>
        <v>-</v>
      </c>
    </row>
    <row r="647" spans="1:6" ht="24" x14ac:dyDescent="0.2">
      <c r="A647" s="251" t="s">
        <v>1244</v>
      </c>
      <c r="B647" s="64" t="s">
        <v>1245</v>
      </c>
      <c r="C647" s="252" t="s">
        <v>1244</v>
      </c>
      <c r="D647" s="60">
        <f>IF(D426-D427+D641-D642&gt;=0,D426-D427+D641-D642,0)</f>
        <v>50158.3</v>
      </c>
      <c r="E647" s="60">
        <f>IF(E426-E427+E641-E642&gt;=0,E426-E427+E641-E642,0)</f>
        <v>29802.14</v>
      </c>
      <c r="F647" s="45">
        <f t="shared" si="109"/>
        <v>59.416168410811366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51902.090000000011</v>
      </c>
      <c r="E649" s="60">
        <f t="shared" si="165"/>
        <v>20318.070000000022</v>
      </c>
      <c r="F649" s="45">
        <f t="shared" si="109"/>
        <v>39.146920673136705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0</v>
      </c>
      <c r="E654" s="194">
        <v>0</v>
      </c>
      <c r="F654" s="45" t="str">
        <f t="shared" si="167"/>
        <v>-</v>
      </c>
    </row>
    <row r="655" spans="1:6" ht="12.75" customHeight="1" x14ac:dyDescent="0.2">
      <c r="A655" s="63" t="s">
        <v>1259</v>
      </c>
      <c r="B655" s="64" t="s">
        <v>1260</v>
      </c>
      <c r="C655" s="247" t="s">
        <v>1259</v>
      </c>
      <c r="D655" s="194">
        <v>0</v>
      </c>
      <c r="E655" s="194">
        <v>0</v>
      </c>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8</v>
      </c>
      <c r="E658" s="253">
        <v>8</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8</v>
      </c>
      <c r="E660" s="253">
        <v>8</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2867.85</v>
      </c>
      <c r="E734" s="192">
        <v>2831.12</v>
      </c>
      <c r="F734" s="71">
        <f t="shared" si="167"/>
        <v>98.719249612078727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558.38</v>
      </c>
      <c r="E741" s="192">
        <v>834.52</v>
      </c>
      <c r="F741" s="71">
        <f t="shared" ref="F741:F1006" si="169">IF(D741&lt;&gt;0,IF(E741/D741&gt;=100,"&gt;&gt;100",E741/D741*100),"-")</f>
        <v>149.45377699774346</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8"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32049.88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203725.73999999996</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356.08</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201869.47999999998</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177122.8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24746.68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1500.18</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203429.43000000002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551.47</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201377.78000000003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174943.2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26434.58</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1500.18</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32346.189999999944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32346.19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308.33999999999997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32037.85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6</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43343</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IVAMARK</cp:lastModifiedBy>
  <cp:lastPrinted>2026-04-27T14:12:53Z</cp:lastPrinted>
  <dcterms:created xsi:type="dcterms:W3CDTF">2022-04-01T05:14:30Z</dcterms:created>
  <dcterms:modified xsi:type="dcterms:W3CDTF">2026-07-11T14:33:25Z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